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3BBC38B-C2DA-FC69-06AC-9F67D96B6324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workbookProtection workbookAlgorithmName="SHA-512" workbookHashValue="sF+uEhqTUFjRj5jn5s/E9NyUIHhSctKcr2g9yrSPN69bKtDX0fSokhhITnCIA7YtsT8bFRWpXVr5Z2Hf/ZpyYQ==" workbookSaltValue="uS0hlrFt1iRvobvuIHxWJw==" workbookSpinCount="100000" lockStructure="1"/>
  <bookViews>
    <workbookView xWindow="0" yWindow="0" windowWidth="19695" windowHeight="10230" activeTab="2"/>
  </bookViews>
  <sheets>
    <sheet name="Macro" sheetId="18" r:id="rId1"/>
    <sheet name="Archivo" sheetId="3" r:id="rId2"/>
    <sheet name="Zonas" sheetId="9" r:id="rId3"/>
    <sheet name="Totales" sheetId="5" state="hidden" r:id="rId4"/>
    <sheet name="Paredes" sheetId="4" state="hidden" r:id="rId5"/>
    <sheet name="Cubiertas" sheetId="7" state="hidden" r:id="rId6"/>
    <sheet name="Suelos" sheetId="11" state="hidden" r:id="rId7"/>
    <sheet name="Pts" sheetId="12" state="hidden" r:id="rId8"/>
    <sheet name="Solar" sheetId="13" state="hidden" r:id="rId9"/>
    <sheet name="Ventanas" sheetId="14" state="hidden" r:id="rId10"/>
    <sheet name="Internas" sheetId="15" state="hidden" r:id="rId11"/>
    <sheet name="Ventilacion" sheetId="16" state="hidden" r:id="rId12"/>
  </sheets>
  <externalReferences>
    <externalReference r:id="rId13"/>
  </externalReferences>
  <definedNames>
    <definedName name="act">'[1]Tbl Mejoras'!$F$32:$F$33</definedName>
    <definedName name="aislamientos_dos">[1]Materiales!$J$5:$J$52</definedName>
    <definedName name="aislamientos_tres">[1]Materiales!$C$7:$C$52</definedName>
    <definedName name="año">'[1]Cal Rentab'!$B$37:$B$86</definedName>
    <definedName name="años">'[1]Cal Rentab'!$AE$35:$AE$44</definedName>
    <definedName name="calderas">[1]Materiales!$C$96:$C$115</definedName>
    <definedName name="capitales">[1]Zonas!$B$13:$B$64</definedName>
    <definedName name="combus">[1]Calculo!$P$33:$P$42</definedName>
    <definedName name="CTE">[1]Zonas!$Z$5:$Z$6</definedName>
    <definedName name="elec">[1]Calculo!$U$33:$U$35</definedName>
    <definedName name="espesor">[1]Materiales!$H$3:$H$23</definedName>
    <definedName name="inercia">[1]Listado!$I$3:$I$7</definedName>
    <definedName name="listACS">[1]Listado!$O$110:$O$114</definedName>
    <definedName name="listcal">[1]Listado!$O$103:$O$108</definedName>
    <definedName name="localidad">[1]Zonas!$Z$3:$Z$4</definedName>
    <definedName name="marcos">[1]Materiales!$C$56:$C$67</definedName>
    <definedName name="periodos">[1]Listado!$H$3:$H$5</definedName>
    <definedName name="refrig">[1]Materiales!$C$119:$C$123</definedName>
    <definedName name="sisrefr">[1]Listado!$G$126:$G$128</definedName>
    <definedName name="sist">[1]Listado!$M$103:$M$104</definedName>
    <definedName name="sn">[1]Carga!$W$27:$W$28</definedName>
    <definedName name="SR">[1]Listado!$I$12:$I$13</definedName>
    <definedName name="temperaturas">[1]Listado!$I$16:$I$32</definedName>
    <definedName name="tipoedif">[1]Listado!$O$3:$O$6</definedName>
    <definedName name="tipoedificio">'[1]Puentes Térmicos'!$L$39:$M$39</definedName>
    <definedName name="VIDRIOS">[1]Materiales!$C$70:$C$92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9" i="16" l="1"/>
  <c r="I149" i="16"/>
  <c r="O149" i="16" s="1"/>
  <c r="H149" i="16"/>
  <c r="L148" i="16"/>
  <c r="I148" i="16"/>
  <c r="O148" i="16" s="1"/>
  <c r="H148" i="16"/>
  <c r="L147" i="16"/>
  <c r="I147" i="16"/>
  <c r="O147" i="16" s="1"/>
  <c r="H147" i="16"/>
  <c r="L146" i="16"/>
  <c r="I146" i="16"/>
  <c r="O146" i="16" s="1"/>
  <c r="H146" i="16"/>
  <c r="L145" i="16"/>
  <c r="I145" i="16"/>
  <c r="O145" i="16" s="1"/>
  <c r="H145" i="16"/>
  <c r="L144" i="16"/>
  <c r="I144" i="16"/>
  <c r="O144" i="16" s="1"/>
  <c r="H144" i="16"/>
  <c r="L143" i="16"/>
  <c r="I143" i="16"/>
  <c r="O143" i="16" s="1"/>
  <c r="H143" i="16"/>
  <c r="L142" i="16"/>
  <c r="I142" i="16"/>
  <c r="O142" i="16" s="1"/>
  <c r="H142" i="16"/>
  <c r="L141" i="16"/>
  <c r="I141" i="16"/>
  <c r="O141" i="16" s="1"/>
  <c r="H141" i="16"/>
  <c r="L140" i="16"/>
  <c r="I140" i="16"/>
  <c r="O140" i="16" s="1"/>
  <c r="H140" i="16"/>
  <c r="L139" i="16"/>
  <c r="I139" i="16"/>
  <c r="O139" i="16" s="1"/>
  <c r="H139" i="16"/>
  <c r="L138" i="16"/>
  <c r="I138" i="16"/>
  <c r="O138" i="16" s="1"/>
  <c r="H138" i="16"/>
  <c r="L137" i="16"/>
  <c r="I137" i="16"/>
  <c r="O137" i="16" s="1"/>
  <c r="H137" i="16"/>
  <c r="L136" i="16"/>
  <c r="I136" i="16"/>
  <c r="O136" i="16" s="1"/>
  <c r="H136" i="16"/>
  <c r="L135" i="16"/>
  <c r="I135" i="16"/>
  <c r="O135" i="16" s="1"/>
  <c r="H135" i="16"/>
  <c r="L134" i="16"/>
  <c r="I134" i="16"/>
  <c r="O134" i="16" s="1"/>
  <c r="H134" i="16"/>
  <c r="L133" i="16"/>
  <c r="I133" i="16"/>
  <c r="O133" i="16" s="1"/>
  <c r="H133" i="16"/>
  <c r="L132" i="16"/>
  <c r="I132" i="16"/>
  <c r="O132" i="16" s="1"/>
  <c r="H132" i="16"/>
  <c r="L131" i="16"/>
  <c r="I131" i="16"/>
  <c r="O131" i="16" s="1"/>
  <c r="H131" i="16"/>
  <c r="L130" i="16"/>
  <c r="I130" i="16"/>
  <c r="O130" i="16" s="1"/>
  <c r="H130" i="16"/>
  <c r="L129" i="16"/>
  <c r="I129" i="16"/>
  <c r="O129" i="16" s="1"/>
  <c r="H129" i="16"/>
  <c r="L128" i="16"/>
  <c r="I128" i="16"/>
  <c r="O128" i="16" s="1"/>
  <c r="H128" i="16"/>
  <c r="L127" i="16"/>
  <c r="I127" i="16"/>
  <c r="O127" i="16" s="1"/>
  <c r="H127" i="16"/>
  <c r="L126" i="16"/>
  <c r="I126" i="16"/>
  <c r="O126" i="16" s="1"/>
  <c r="H126" i="16"/>
  <c r="L125" i="16"/>
  <c r="I125" i="16"/>
  <c r="O125" i="16" s="1"/>
  <c r="H125" i="16"/>
  <c r="L124" i="16"/>
  <c r="I124" i="16"/>
  <c r="O124" i="16" s="1"/>
  <c r="H124" i="16"/>
  <c r="L123" i="16"/>
  <c r="I123" i="16"/>
  <c r="H123" i="16"/>
  <c r="M122" i="16"/>
  <c r="L122" i="16"/>
  <c r="I122" i="16"/>
  <c r="H122" i="16"/>
  <c r="M121" i="16"/>
  <c r="L121" i="16"/>
  <c r="I121" i="16"/>
  <c r="H121" i="16"/>
  <c r="M120" i="16"/>
  <c r="L120" i="16"/>
  <c r="I120" i="16"/>
  <c r="H120" i="16"/>
  <c r="M119" i="16"/>
  <c r="L119" i="16"/>
  <c r="I119" i="16"/>
  <c r="H119" i="16"/>
  <c r="M118" i="16"/>
  <c r="L118" i="16"/>
  <c r="I118" i="16"/>
  <c r="H118" i="16"/>
  <c r="L117" i="16"/>
  <c r="I117" i="16"/>
  <c r="M117" i="16" s="1"/>
  <c r="H117" i="16"/>
  <c r="N116" i="16"/>
  <c r="I116" i="16"/>
  <c r="H116" i="16"/>
  <c r="L115" i="16"/>
  <c r="I115" i="16"/>
  <c r="M115" i="16" s="1"/>
  <c r="H115" i="16"/>
  <c r="N114" i="16"/>
  <c r="I114" i="16"/>
  <c r="H114" i="16"/>
  <c r="L113" i="16"/>
  <c r="I113" i="16"/>
  <c r="M113" i="16" s="1"/>
  <c r="H113" i="16"/>
  <c r="N112" i="16"/>
  <c r="I112" i="16"/>
  <c r="H112" i="16"/>
  <c r="L111" i="16"/>
  <c r="I111" i="16"/>
  <c r="M111" i="16" s="1"/>
  <c r="H111" i="16"/>
  <c r="N110" i="16"/>
  <c r="I110" i="16"/>
  <c r="H110" i="16"/>
  <c r="L109" i="16"/>
  <c r="I109" i="16"/>
  <c r="M109" i="16" s="1"/>
  <c r="H109" i="16"/>
  <c r="N108" i="16"/>
  <c r="I108" i="16"/>
  <c r="H108" i="16"/>
  <c r="L107" i="16"/>
  <c r="I107" i="16"/>
  <c r="O107" i="16" s="1"/>
  <c r="H107" i="16"/>
  <c r="L106" i="16"/>
  <c r="I106" i="16"/>
  <c r="N106" i="16" s="1"/>
  <c r="H106" i="16"/>
  <c r="L105" i="16"/>
  <c r="I105" i="16"/>
  <c r="N105" i="16" s="1"/>
  <c r="H105" i="16"/>
  <c r="L104" i="16"/>
  <c r="I104" i="16"/>
  <c r="N104" i="16" s="1"/>
  <c r="H104" i="16"/>
  <c r="L103" i="16"/>
  <c r="I103" i="16"/>
  <c r="N103" i="16" s="1"/>
  <c r="H103" i="16"/>
  <c r="L102" i="16"/>
  <c r="I102" i="16"/>
  <c r="N102" i="16" s="1"/>
  <c r="H102" i="16"/>
  <c r="L101" i="16"/>
  <c r="I101" i="16"/>
  <c r="N101" i="16" s="1"/>
  <c r="H101" i="16"/>
  <c r="L100" i="16"/>
  <c r="I100" i="16"/>
  <c r="N100" i="16" s="1"/>
  <c r="H100" i="16"/>
  <c r="L99" i="16"/>
  <c r="I99" i="16"/>
  <c r="N99" i="16" s="1"/>
  <c r="H99" i="16"/>
  <c r="L98" i="16"/>
  <c r="I98" i="16"/>
  <c r="N98" i="16" s="1"/>
  <c r="H98" i="16"/>
  <c r="L97" i="16"/>
  <c r="I97" i="16"/>
  <c r="N97" i="16" s="1"/>
  <c r="H97" i="16"/>
  <c r="L96" i="16"/>
  <c r="I96" i="16"/>
  <c r="N96" i="16" s="1"/>
  <c r="H96" i="16"/>
  <c r="L95" i="16"/>
  <c r="I95" i="16"/>
  <c r="H95" i="16"/>
  <c r="M94" i="16"/>
  <c r="L94" i="16"/>
  <c r="I94" i="16"/>
  <c r="H94" i="16"/>
  <c r="M93" i="16"/>
  <c r="I93" i="16"/>
  <c r="L93" i="16" s="1"/>
  <c r="H93" i="16"/>
  <c r="L92" i="16"/>
  <c r="J92" i="16"/>
  <c r="I92" i="16"/>
  <c r="H92" i="16"/>
  <c r="M91" i="16"/>
  <c r="I91" i="16"/>
  <c r="L91" i="16" s="1"/>
  <c r="H91" i="16"/>
  <c r="L90" i="16"/>
  <c r="J90" i="16"/>
  <c r="I90" i="16"/>
  <c r="H90" i="16"/>
  <c r="M89" i="16"/>
  <c r="I89" i="16"/>
  <c r="L89" i="16" s="1"/>
  <c r="H89" i="16"/>
  <c r="L88" i="16"/>
  <c r="J88" i="16"/>
  <c r="I88" i="16"/>
  <c r="H88" i="16"/>
  <c r="M87" i="16"/>
  <c r="I87" i="16"/>
  <c r="L87" i="16" s="1"/>
  <c r="H87" i="16"/>
  <c r="L86" i="16"/>
  <c r="J86" i="16"/>
  <c r="I86" i="16"/>
  <c r="H86" i="16"/>
  <c r="M85" i="16"/>
  <c r="I85" i="16"/>
  <c r="L85" i="16" s="1"/>
  <c r="H85" i="16"/>
  <c r="L84" i="16"/>
  <c r="J84" i="16"/>
  <c r="I84" i="16"/>
  <c r="H84" i="16"/>
  <c r="M83" i="16"/>
  <c r="I83" i="16"/>
  <c r="L83" i="16" s="1"/>
  <c r="H83" i="16"/>
  <c r="L82" i="16"/>
  <c r="J82" i="16"/>
  <c r="I82" i="16"/>
  <c r="H82" i="16"/>
  <c r="M81" i="16"/>
  <c r="I81" i="16"/>
  <c r="L81" i="16" s="1"/>
  <c r="H81" i="16"/>
  <c r="L80" i="16"/>
  <c r="J80" i="16"/>
  <c r="I80" i="16"/>
  <c r="H80" i="16"/>
  <c r="M79" i="16"/>
  <c r="I79" i="16"/>
  <c r="L79" i="16" s="1"/>
  <c r="H79" i="16"/>
  <c r="L78" i="16"/>
  <c r="J78" i="16"/>
  <c r="I78" i="16"/>
  <c r="H78" i="16"/>
  <c r="M77" i="16"/>
  <c r="I77" i="16"/>
  <c r="L77" i="16" s="1"/>
  <c r="H77" i="16"/>
  <c r="L76" i="16"/>
  <c r="J76" i="16"/>
  <c r="I76" i="16"/>
  <c r="H76" i="16"/>
  <c r="M75" i="16"/>
  <c r="I75" i="16"/>
  <c r="L75" i="16" s="1"/>
  <c r="H75" i="16"/>
  <c r="L74" i="16"/>
  <c r="J74" i="16"/>
  <c r="I74" i="16"/>
  <c r="H74" i="16"/>
  <c r="M73" i="16"/>
  <c r="I73" i="16"/>
  <c r="L73" i="16" s="1"/>
  <c r="H73" i="16"/>
  <c r="L72" i="16"/>
  <c r="J72" i="16"/>
  <c r="I72" i="16"/>
  <c r="H72" i="16"/>
  <c r="M71" i="16"/>
  <c r="I71" i="16"/>
  <c r="L71" i="16" s="1"/>
  <c r="H71" i="16"/>
  <c r="L70" i="16"/>
  <c r="I70" i="16"/>
  <c r="N70" i="16" s="1"/>
  <c r="H70" i="16"/>
  <c r="L69" i="16"/>
  <c r="I69" i="16"/>
  <c r="N69" i="16" s="1"/>
  <c r="H69" i="16"/>
  <c r="L68" i="16"/>
  <c r="I68" i="16"/>
  <c r="N68" i="16" s="1"/>
  <c r="H68" i="16"/>
  <c r="L67" i="16"/>
  <c r="I67" i="16"/>
  <c r="N67" i="16" s="1"/>
  <c r="H67" i="16"/>
  <c r="L66" i="16"/>
  <c r="I66" i="16"/>
  <c r="N66" i="16" s="1"/>
  <c r="H66" i="16"/>
  <c r="L65" i="16"/>
  <c r="I65" i="16"/>
  <c r="N65" i="16" s="1"/>
  <c r="H65" i="16"/>
  <c r="L64" i="16"/>
  <c r="I64" i="16"/>
  <c r="N64" i="16" s="1"/>
  <c r="H64" i="16"/>
  <c r="L63" i="16"/>
  <c r="I63" i="16"/>
  <c r="N63" i="16" s="1"/>
  <c r="H63" i="16"/>
  <c r="L62" i="16"/>
  <c r="I62" i="16"/>
  <c r="N62" i="16" s="1"/>
  <c r="H62" i="16"/>
  <c r="L61" i="16"/>
  <c r="I61" i="16"/>
  <c r="N61" i="16" s="1"/>
  <c r="H61" i="16"/>
  <c r="L60" i="16"/>
  <c r="I60" i="16"/>
  <c r="N60" i="16" s="1"/>
  <c r="H60" i="16"/>
  <c r="L59" i="16"/>
  <c r="I59" i="16"/>
  <c r="N59" i="16" s="1"/>
  <c r="H59" i="16"/>
  <c r="L58" i="16"/>
  <c r="I58" i="16"/>
  <c r="N58" i="16" s="1"/>
  <c r="H58" i="16"/>
  <c r="L57" i="16"/>
  <c r="I57" i="16"/>
  <c r="N57" i="16" s="1"/>
  <c r="H57" i="16"/>
  <c r="L56" i="16"/>
  <c r="I56" i="16"/>
  <c r="N56" i="16" s="1"/>
  <c r="H56" i="16"/>
  <c r="L55" i="16"/>
  <c r="I55" i="16"/>
  <c r="N55" i="16" s="1"/>
  <c r="H55" i="16"/>
  <c r="L54" i="16"/>
  <c r="I54" i="16"/>
  <c r="N54" i="16" s="1"/>
  <c r="H54" i="16"/>
  <c r="L53" i="16"/>
  <c r="I53" i="16"/>
  <c r="N53" i="16" s="1"/>
  <c r="H53" i="16"/>
  <c r="L52" i="16"/>
  <c r="I52" i="16"/>
  <c r="N52" i="16" s="1"/>
  <c r="H52" i="16"/>
  <c r="L51" i="16"/>
  <c r="I51" i="16"/>
  <c r="N51" i="16" s="1"/>
  <c r="H51" i="16"/>
  <c r="L50" i="16"/>
  <c r="I50" i="16"/>
  <c r="N50" i="16" s="1"/>
  <c r="H50" i="16"/>
  <c r="L49" i="16"/>
  <c r="I49" i="16"/>
  <c r="N49" i="16" s="1"/>
  <c r="H49" i="16"/>
  <c r="L48" i="16"/>
  <c r="I48" i="16"/>
  <c r="N48" i="16" s="1"/>
  <c r="H48" i="16"/>
  <c r="L47" i="16"/>
  <c r="I47" i="16"/>
  <c r="N47" i="16" s="1"/>
  <c r="H47" i="16"/>
  <c r="L46" i="16"/>
  <c r="I46" i="16"/>
  <c r="N46" i="16" s="1"/>
  <c r="H46" i="16"/>
  <c r="L45" i="16"/>
  <c r="I45" i="16"/>
  <c r="N45" i="16" s="1"/>
  <c r="H45" i="16"/>
  <c r="L44" i="16"/>
  <c r="I44" i="16"/>
  <c r="N44" i="16" s="1"/>
  <c r="H44" i="16"/>
  <c r="L43" i="16"/>
  <c r="I43" i="16"/>
  <c r="N43" i="16" s="1"/>
  <c r="H43" i="16"/>
  <c r="L42" i="16"/>
  <c r="I42" i="16"/>
  <c r="N42" i="16" s="1"/>
  <c r="H42" i="16"/>
  <c r="L41" i="16"/>
  <c r="I41" i="16"/>
  <c r="N41" i="16" s="1"/>
  <c r="H41" i="16"/>
  <c r="L40" i="16"/>
  <c r="I40" i="16"/>
  <c r="N40" i="16" s="1"/>
  <c r="H40" i="16"/>
  <c r="L39" i="16"/>
  <c r="I39" i="16"/>
  <c r="N39" i="16" s="1"/>
  <c r="H39" i="16"/>
  <c r="L38" i="16"/>
  <c r="I38" i="16"/>
  <c r="N38" i="16" s="1"/>
  <c r="H38" i="16"/>
  <c r="L37" i="16"/>
  <c r="I37" i="16"/>
  <c r="N37" i="16" s="1"/>
  <c r="H37" i="16"/>
  <c r="L36" i="16"/>
  <c r="I36" i="16"/>
  <c r="N36" i="16" s="1"/>
  <c r="H36" i="16"/>
  <c r="L35" i="16"/>
  <c r="I35" i="16"/>
  <c r="N35" i="16" s="1"/>
  <c r="H35" i="16"/>
  <c r="L34" i="16"/>
  <c r="I34" i="16"/>
  <c r="N34" i="16" s="1"/>
  <c r="H34" i="16"/>
  <c r="L33" i="16"/>
  <c r="I33" i="16"/>
  <c r="N33" i="16" s="1"/>
  <c r="H33" i="16"/>
  <c r="L32" i="16"/>
  <c r="I32" i="16"/>
  <c r="N32" i="16" s="1"/>
  <c r="H32" i="16"/>
  <c r="L31" i="16"/>
  <c r="I31" i="16"/>
  <c r="N31" i="16" s="1"/>
  <c r="H31" i="16"/>
  <c r="L30" i="16"/>
  <c r="I30" i="16"/>
  <c r="N30" i="16" s="1"/>
  <c r="H30" i="16"/>
  <c r="L29" i="16"/>
  <c r="I29" i="16"/>
  <c r="N29" i="16" s="1"/>
  <c r="H29" i="16"/>
  <c r="L28" i="16"/>
  <c r="I28" i="16"/>
  <c r="N28" i="16" s="1"/>
  <c r="H28" i="16"/>
  <c r="L27" i="16"/>
  <c r="I27" i="16"/>
  <c r="N27" i="16" s="1"/>
  <c r="H27" i="16"/>
  <c r="L26" i="16"/>
  <c r="I26" i="16"/>
  <c r="N26" i="16" s="1"/>
  <c r="H26" i="16"/>
  <c r="L25" i="16"/>
  <c r="I25" i="16"/>
  <c r="N25" i="16" s="1"/>
  <c r="H25" i="16"/>
  <c r="L24" i="16"/>
  <c r="I24" i="16"/>
  <c r="N24" i="16" s="1"/>
  <c r="H24" i="16"/>
  <c r="L23" i="16"/>
  <c r="I23" i="16"/>
  <c r="N23" i="16" s="1"/>
  <c r="H23" i="16"/>
  <c r="L22" i="16"/>
  <c r="I22" i="16"/>
  <c r="N22" i="16" s="1"/>
  <c r="H22" i="16"/>
  <c r="L21" i="16"/>
  <c r="I21" i="16"/>
  <c r="N21" i="16" s="1"/>
  <c r="H21" i="16"/>
  <c r="L20" i="16"/>
  <c r="I20" i="16"/>
  <c r="N20" i="16" s="1"/>
  <c r="H20" i="16"/>
  <c r="L19" i="16"/>
  <c r="I19" i="16"/>
  <c r="N19" i="16" s="1"/>
  <c r="H19" i="16"/>
  <c r="L18" i="16"/>
  <c r="I18" i="16"/>
  <c r="N18" i="16" s="1"/>
  <c r="H18" i="16"/>
  <c r="L17" i="16"/>
  <c r="I17" i="16"/>
  <c r="N17" i="16" s="1"/>
  <c r="H17" i="16"/>
  <c r="L16" i="16"/>
  <c r="I16" i="16"/>
  <c r="N16" i="16" s="1"/>
  <c r="H16" i="16"/>
  <c r="L15" i="16"/>
  <c r="I15" i="16"/>
  <c r="N15" i="16" s="1"/>
  <c r="H15" i="16"/>
  <c r="L14" i="16"/>
  <c r="I14" i="16"/>
  <c r="N14" i="16" s="1"/>
  <c r="H14" i="16"/>
  <c r="L13" i="16"/>
  <c r="I13" i="16"/>
  <c r="N13" i="16" s="1"/>
  <c r="H13" i="16"/>
  <c r="L12" i="16"/>
  <c r="I12" i="16"/>
  <c r="N12" i="16" s="1"/>
  <c r="H12" i="16"/>
  <c r="L11" i="16"/>
  <c r="I11" i="16"/>
  <c r="N11" i="16" s="1"/>
  <c r="L10" i="16"/>
  <c r="I10" i="16"/>
  <c r="N10" i="16" s="1"/>
  <c r="L9" i="16"/>
  <c r="I9" i="16"/>
  <c r="N9" i="16" s="1"/>
  <c r="L8" i="16"/>
  <c r="I8" i="16"/>
  <c r="N8" i="16" s="1"/>
  <c r="L7" i="16"/>
  <c r="I7" i="16"/>
  <c r="N7" i="16" s="1"/>
  <c r="L6" i="16"/>
  <c r="I6" i="16"/>
  <c r="N6" i="16" s="1"/>
  <c r="L5" i="16"/>
  <c r="I5" i="16"/>
  <c r="N5" i="16" s="1"/>
  <c r="L4" i="16"/>
  <c r="I4" i="16"/>
  <c r="N4" i="16" s="1"/>
  <c r="L3" i="16"/>
  <c r="I3" i="16"/>
  <c r="N3" i="16" s="1"/>
  <c r="L2" i="16"/>
  <c r="I2" i="16"/>
  <c r="H2" i="16"/>
  <c r="H3" i="16" s="1"/>
  <c r="H4" i="16" s="1"/>
  <c r="H5" i="16" s="1"/>
  <c r="H6" i="16" s="1"/>
  <c r="H7" i="16" s="1"/>
  <c r="H8" i="16" s="1"/>
  <c r="H9" i="16" s="1"/>
  <c r="H10" i="16" s="1"/>
  <c r="H11" i="16" s="1"/>
  <c r="I149" i="15"/>
  <c r="H149" i="15"/>
  <c r="I148" i="15"/>
  <c r="M148" i="15" s="1"/>
  <c r="H148" i="15"/>
  <c r="M147" i="15"/>
  <c r="I147" i="15"/>
  <c r="H147" i="15"/>
  <c r="I146" i="15"/>
  <c r="H146" i="15"/>
  <c r="I145" i="15"/>
  <c r="H145" i="15"/>
  <c r="I144" i="15"/>
  <c r="M144" i="15" s="1"/>
  <c r="H144" i="15"/>
  <c r="M143" i="15"/>
  <c r="I143" i="15"/>
  <c r="H143" i="15"/>
  <c r="I142" i="15"/>
  <c r="H142" i="15"/>
  <c r="I141" i="15"/>
  <c r="H141" i="15"/>
  <c r="I140" i="15"/>
  <c r="M140" i="15" s="1"/>
  <c r="H140" i="15"/>
  <c r="M139" i="15"/>
  <c r="I139" i="15"/>
  <c r="H139" i="15"/>
  <c r="I138" i="15"/>
  <c r="H138" i="15"/>
  <c r="I137" i="15"/>
  <c r="H137" i="15"/>
  <c r="I136" i="15"/>
  <c r="M136" i="15" s="1"/>
  <c r="H136" i="15"/>
  <c r="M135" i="15"/>
  <c r="I135" i="15"/>
  <c r="H135" i="15"/>
  <c r="I134" i="15"/>
  <c r="H134" i="15"/>
  <c r="I133" i="15"/>
  <c r="H133" i="15"/>
  <c r="I132" i="15"/>
  <c r="M132" i="15" s="1"/>
  <c r="H132" i="15"/>
  <c r="M131" i="15"/>
  <c r="I131" i="15"/>
  <c r="H131" i="15"/>
  <c r="I130" i="15"/>
  <c r="H130" i="15"/>
  <c r="I129" i="15"/>
  <c r="H129" i="15"/>
  <c r="I128" i="15"/>
  <c r="M128" i="15" s="1"/>
  <c r="H128" i="15"/>
  <c r="M127" i="15"/>
  <c r="I127" i="15"/>
  <c r="H127" i="15"/>
  <c r="I126" i="15"/>
  <c r="H126" i="15"/>
  <c r="I125" i="15"/>
  <c r="H125" i="15"/>
  <c r="I124" i="15"/>
  <c r="M124" i="15" s="1"/>
  <c r="H124" i="15"/>
  <c r="M123" i="15"/>
  <c r="I123" i="15"/>
  <c r="H123" i="15"/>
  <c r="I122" i="15"/>
  <c r="H122" i="15"/>
  <c r="I121" i="15"/>
  <c r="H121" i="15"/>
  <c r="I120" i="15"/>
  <c r="M120" i="15" s="1"/>
  <c r="H120" i="15"/>
  <c r="I119" i="15"/>
  <c r="M119" i="15" s="1"/>
  <c r="H119" i="15"/>
  <c r="I118" i="15"/>
  <c r="M118" i="15" s="1"/>
  <c r="H118" i="15"/>
  <c r="I117" i="15"/>
  <c r="M117" i="15" s="1"/>
  <c r="H117" i="15"/>
  <c r="I116" i="15"/>
  <c r="M116" i="15" s="1"/>
  <c r="H116" i="15"/>
  <c r="I115" i="15"/>
  <c r="M115" i="15" s="1"/>
  <c r="H115" i="15"/>
  <c r="I114" i="15"/>
  <c r="M114" i="15" s="1"/>
  <c r="H114" i="15"/>
  <c r="I113" i="15"/>
  <c r="M113" i="15" s="1"/>
  <c r="H113" i="15"/>
  <c r="I112" i="15"/>
  <c r="M112" i="15" s="1"/>
  <c r="H112" i="15"/>
  <c r="I111" i="15"/>
  <c r="M111" i="15" s="1"/>
  <c r="H111" i="15"/>
  <c r="I110" i="15"/>
  <c r="M110" i="15" s="1"/>
  <c r="H110" i="15"/>
  <c r="I109" i="15"/>
  <c r="M109" i="15" s="1"/>
  <c r="H109" i="15"/>
  <c r="I108" i="15"/>
  <c r="M108" i="15" s="1"/>
  <c r="H108" i="15"/>
  <c r="K107" i="15"/>
  <c r="J107" i="15"/>
  <c r="I107" i="15"/>
  <c r="H107" i="15"/>
  <c r="O106" i="15"/>
  <c r="N106" i="15"/>
  <c r="L106" i="15"/>
  <c r="K106" i="15"/>
  <c r="J106" i="15"/>
  <c r="I106" i="15"/>
  <c r="M106" i="15" s="1"/>
  <c r="H106" i="15"/>
  <c r="O105" i="15"/>
  <c r="N105" i="15"/>
  <c r="L105" i="15"/>
  <c r="K105" i="15"/>
  <c r="J105" i="15"/>
  <c r="I105" i="15"/>
  <c r="M105" i="15" s="1"/>
  <c r="H105" i="15"/>
  <c r="O104" i="15"/>
  <c r="N104" i="15"/>
  <c r="L104" i="15"/>
  <c r="K104" i="15"/>
  <c r="J104" i="15"/>
  <c r="I104" i="15"/>
  <c r="M104" i="15" s="1"/>
  <c r="H104" i="15"/>
  <c r="O103" i="15"/>
  <c r="N103" i="15"/>
  <c r="L103" i="15"/>
  <c r="K103" i="15"/>
  <c r="J103" i="15"/>
  <c r="I103" i="15"/>
  <c r="M103" i="15" s="1"/>
  <c r="H103" i="15"/>
  <c r="O102" i="15"/>
  <c r="N102" i="15"/>
  <c r="L102" i="15"/>
  <c r="K102" i="15"/>
  <c r="J102" i="15"/>
  <c r="I102" i="15"/>
  <c r="M102" i="15" s="1"/>
  <c r="H102" i="15"/>
  <c r="O101" i="15"/>
  <c r="N101" i="15"/>
  <c r="L101" i="15"/>
  <c r="K101" i="15"/>
  <c r="J101" i="15"/>
  <c r="I101" i="15"/>
  <c r="M101" i="15" s="1"/>
  <c r="H101" i="15"/>
  <c r="O100" i="15"/>
  <c r="N100" i="15"/>
  <c r="L100" i="15"/>
  <c r="K100" i="15"/>
  <c r="J100" i="15"/>
  <c r="I100" i="15"/>
  <c r="M100" i="15" s="1"/>
  <c r="H100" i="15"/>
  <c r="O99" i="15"/>
  <c r="N99" i="15"/>
  <c r="L99" i="15"/>
  <c r="K99" i="15"/>
  <c r="J99" i="15"/>
  <c r="I99" i="15"/>
  <c r="M99" i="15" s="1"/>
  <c r="H99" i="15"/>
  <c r="O98" i="15"/>
  <c r="N98" i="15"/>
  <c r="L98" i="15"/>
  <c r="K98" i="15"/>
  <c r="J98" i="15"/>
  <c r="I98" i="15"/>
  <c r="M98" i="15" s="1"/>
  <c r="H98" i="15"/>
  <c r="O97" i="15"/>
  <c r="N97" i="15"/>
  <c r="L97" i="15"/>
  <c r="K97" i="15"/>
  <c r="J97" i="15"/>
  <c r="I97" i="15"/>
  <c r="M97" i="15" s="1"/>
  <c r="H97" i="15"/>
  <c r="O96" i="15"/>
  <c r="N96" i="15"/>
  <c r="L96" i="15"/>
  <c r="K96" i="15"/>
  <c r="J96" i="15"/>
  <c r="I96" i="15"/>
  <c r="M96" i="15" s="1"/>
  <c r="H96" i="15"/>
  <c r="O95" i="15"/>
  <c r="N95" i="15"/>
  <c r="L95" i="15"/>
  <c r="K95" i="15"/>
  <c r="J95" i="15"/>
  <c r="I95" i="15"/>
  <c r="M95" i="15" s="1"/>
  <c r="H95" i="15"/>
  <c r="O94" i="15"/>
  <c r="N94" i="15"/>
  <c r="L94" i="15"/>
  <c r="K94" i="15"/>
  <c r="J94" i="15"/>
  <c r="I94" i="15"/>
  <c r="M94" i="15" s="1"/>
  <c r="H94" i="15"/>
  <c r="O93" i="15"/>
  <c r="N93" i="15"/>
  <c r="L93" i="15"/>
  <c r="K93" i="15"/>
  <c r="J93" i="15"/>
  <c r="I93" i="15"/>
  <c r="M93" i="15" s="1"/>
  <c r="H93" i="15"/>
  <c r="O92" i="15"/>
  <c r="N92" i="15"/>
  <c r="L92" i="15"/>
  <c r="K92" i="15"/>
  <c r="J92" i="15"/>
  <c r="I92" i="15"/>
  <c r="M92" i="15" s="1"/>
  <c r="H92" i="15"/>
  <c r="O91" i="15"/>
  <c r="N91" i="15"/>
  <c r="L91" i="15"/>
  <c r="K91" i="15"/>
  <c r="J91" i="15"/>
  <c r="I91" i="15"/>
  <c r="M91" i="15" s="1"/>
  <c r="H91" i="15"/>
  <c r="O90" i="15"/>
  <c r="N90" i="15"/>
  <c r="L90" i="15"/>
  <c r="K90" i="15"/>
  <c r="J90" i="15"/>
  <c r="I90" i="15"/>
  <c r="M90" i="15" s="1"/>
  <c r="H90" i="15"/>
  <c r="O89" i="15"/>
  <c r="N89" i="15"/>
  <c r="L89" i="15"/>
  <c r="K89" i="15"/>
  <c r="J89" i="15"/>
  <c r="I89" i="15"/>
  <c r="M89" i="15" s="1"/>
  <c r="H89" i="15"/>
  <c r="O88" i="15"/>
  <c r="N88" i="15"/>
  <c r="L88" i="15"/>
  <c r="K88" i="15"/>
  <c r="J88" i="15"/>
  <c r="I88" i="15"/>
  <c r="M88" i="15" s="1"/>
  <c r="H88" i="15"/>
  <c r="O87" i="15"/>
  <c r="N87" i="15"/>
  <c r="L87" i="15"/>
  <c r="K87" i="15"/>
  <c r="J87" i="15"/>
  <c r="I87" i="15"/>
  <c r="M87" i="15" s="1"/>
  <c r="H87" i="15"/>
  <c r="O86" i="15"/>
  <c r="N86" i="15"/>
  <c r="L86" i="15"/>
  <c r="K86" i="15"/>
  <c r="J86" i="15"/>
  <c r="I86" i="15"/>
  <c r="M86" i="15" s="1"/>
  <c r="H86" i="15"/>
  <c r="O85" i="15"/>
  <c r="N85" i="15"/>
  <c r="L85" i="15"/>
  <c r="K85" i="15"/>
  <c r="J85" i="15"/>
  <c r="I85" i="15"/>
  <c r="M85" i="15" s="1"/>
  <c r="H85" i="15"/>
  <c r="O84" i="15"/>
  <c r="N84" i="15"/>
  <c r="L84" i="15"/>
  <c r="K84" i="15"/>
  <c r="J84" i="15"/>
  <c r="I84" i="15"/>
  <c r="M84" i="15" s="1"/>
  <c r="H84" i="15"/>
  <c r="O83" i="15"/>
  <c r="N83" i="15"/>
  <c r="L83" i="15"/>
  <c r="K83" i="15"/>
  <c r="J83" i="15"/>
  <c r="I83" i="15"/>
  <c r="M83" i="15" s="1"/>
  <c r="H83" i="15"/>
  <c r="O82" i="15"/>
  <c r="N82" i="15"/>
  <c r="L82" i="15"/>
  <c r="K82" i="15"/>
  <c r="J82" i="15"/>
  <c r="I82" i="15"/>
  <c r="M82" i="15" s="1"/>
  <c r="H82" i="15"/>
  <c r="O81" i="15"/>
  <c r="N81" i="15"/>
  <c r="L81" i="15"/>
  <c r="K81" i="15"/>
  <c r="J81" i="15"/>
  <c r="I81" i="15"/>
  <c r="M81" i="15" s="1"/>
  <c r="H81" i="15"/>
  <c r="O80" i="15"/>
  <c r="N80" i="15"/>
  <c r="L80" i="15"/>
  <c r="K80" i="15"/>
  <c r="J80" i="15"/>
  <c r="I80" i="15"/>
  <c r="M80" i="15" s="1"/>
  <c r="H80" i="15"/>
  <c r="O79" i="15"/>
  <c r="N79" i="15"/>
  <c r="L79" i="15"/>
  <c r="K79" i="15"/>
  <c r="J79" i="15"/>
  <c r="I79" i="15"/>
  <c r="M79" i="15" s="1"/>
  <c r="H79" i="15"/>
  <c r="O78" i="15"/>
  <c r="N78" i="15"/>
  <c r="L78" i="15"/>
  <c r="K78" i="15"/>
  <c r="J78" i="15"/>
  <c r="I78" i="15"/>
  <c r="M78" i="15" s="1"/>
  <c r="H78" i="15"/>
  <c r="O77" i="15"/>
  <c r="N77" i="15"/>
  <c r="L77" i="15"/>
  <c r="K77" i="15"/>
  <c r="J77" i="15"/>
  <c r="I77" i="15"/>
  <c r="M77" i="15" s="1"/>
  <c r="H77" i="15"/>
  <c r="O76" i="15"/>
  <c r="N76" i="15"/>
  <c r="L76" i="15"/>
  <c r="K76" i="15"/>
  <c r="J76" i="15"/>
  <c r="I76" i="15"/>
  <c r="M76" i="15" s="1"/>
  <c r="H76" i="15"/>
  <c r="O75" i="15"/>
  <c r="N75" i="15"/>
  <c r="L75" i="15"/>
  <c r="K75" i="15"/>
  <c r="J75" i="15"/>
  <c r="I75" i="15"/>
  <c r="M75" i="15" s="1"/>
  <c r="H75" i="15"/>
  <c r="O74" i="15"/>
  <c r="N74" i="15"/>
  <c r="L74" i="15"/>
  <c r="K74" i="15"/>
  <c r="J74" i="15"/>
  <c r="I74" i="15"/>
  <c r="M74" i="15" s="1"/>
  <c r="H74" i="15"/>
  <c r="O73" i="15"/>
  <c r="N73" i="15"/>
  <c r="L73" i="15"/>
  <c r="K73" i="15"/>
  <c r="J73" i="15"/>
  <c r="I73" i="15"/>
  <c r="M73" i="15" s="1"/>
  <c r="H73" i="15"/>
  <c r="O72" i="15"/>
  <c r="N72" i="15"/>
  <c r="L72" i="15"/>
  <c r="K72" i="15"/>
  <c r="J72" i="15"/>
  <c r="I72" i="15"/>
  <c r="M72" i="15" s="1"/>
  <c r="H72" i="15"/>
  <c r="O71" i="15"/>
  <c r="N71" i="15"/>
  <c r="L71" i="15"/>
  <c r="K71" i="15"/>
  <c r="J71" i="15"/>
  <c r="I71" i="15"/>
  <c r="M71" i="15" s="1"/>
  <c r="H71" i="15"/>
  <c r="O70" i="15"/>
  <c r="N70" i="15"/>
  <c r="L70" i="15"/>
  <c r="K70" i="15"/>
  <c r="J70" i="15"/>
  <c r="I70" i="15"/>
  <c r="M70" i="15" s="1"/>
  <c r="H70" i="15"/>
  <c r="O69" i="15"/>
  <c r="N69" i="15"/>
  <c r="L69" i="15"/>
  <c r="K69" i="15"/>
  <c r="J69" i="15"/>
  <c r="I69" i="15"/>
  <c r="M69" i="15" s="1"/>
  <c r="H69" i="15"/>
  <c r="O68" i="15"/>
  <c r="N68" i="15"/>
  <c r="L68" i="15"/>
  <c r="K68" i="15"/>
  <c r="J68" i="15"/>
  <c r="I68" i="15"/>
  <c r="M68" i="15" s="1"/>
  <c r="H68" i="15"/>
  <c r="O67" i="15"/>
  <c r="N67" i="15"/>
  <c r="L67" i="15"/>
  <c r="K67" i="15"/>
  <c r="J67" i="15"/>
  <c r="I67" i="15"/>
  <c r="M67" i="15" s="1"/>
  <c r="H67" i="15"/>
  <c r="O66" i="15"/>
  <c r="N66" i="15"/>
  <c r="L66" i="15"/>
  <c r="K66" i="15"/>
  <c r="J66" i="15"/>
  <c r="I66" i="15"/>
  <c r="M66" i="15" s="1"/>
  <c r="H66" i="15"/>
  <c r="O65" i="15"/>
  <c r="N65" i="15"/>
  <c r="L65" i="15"/>
  <c r="K65" i="15"/>
  <c r="J65" i="15"/>
  <c r="I65" i="15"/>
  <c r="M65" i="15" s="1"/>
  <c r="H65" i="15"/>
  <c r="O64" i="15"/>
  <c r="N64" i="15"/>
  <c r="L64" i="15"/>
  <c r="K64" i="15"/>
  <c r="J64" i="15"/>
  <c r="I64" i="15"/>
  <c r="M64" i="15" s="1"/>
  <c r="H64" i="15"/>
  <c r="O63" i="15"/>
  <c r="N63" i="15"/>
  <c r="L63" i="15"/>
  <c r="K63" i="15"/>
  <c r="J63" i="15"/>
  <c r="I63" i="15"/>
  <c r="M63" i="15" s="1"/>
  <c r="H63" i="15"/>
  <c r="O62" i="15"/>
  <c r="N62" i="15"/>
  <c r="L62" i="15"/>
  <c r="K62" i="15"/>
  <c r="J62" i="15"/>
  <c r="I62" i="15"/>
  <c r="M62" i="15" s="1"/>
  <c r="H62" i="15"/>
  <c r="O61" i="15"/>
  <c r="N61" i="15"/>
  <c r="L61" i="15"/>
  <c r="K61" i="15"/>
  <c r="J61" i="15"/>
  <c r="I61" i="15"/>
  <c r="M61" i="15" s="1"/>
  <c r="H61" i="15"/>
  <c r="O60" i="15"/>
  <c r="N60" i="15"/>
  <c r="L60" i="15"/>
  <c r="K60" i="15"/>
  <c r="J60" i="15"/>
  <c r="I60" i="15"/>
  <c r="M60" i="15" s="1"/>
  <c r="H60" i="15"/>
  <c r="O59" i="15"/>
  <c r="N59" i="15"/>
  <c r="L59" i="15"/>
  <c r="K59" i="15"/>
  <c r="J59" i="15"/>
  <c r="I59" i="15"/>
  <c r="M59" i="15" s="1"/>
  <c r="H59" i="15"/>
  <c r="O58" i="15"/>
  <c r="N58" i="15"/>
  <c r="L58" i="15"/>
  <c r="K58" i="15"/>
  <c r="J58" i="15"/>
  <c r="I58" i="15"/>
  <c r="M58" i="15" s="1"/>
  <c r="H58" i="15"/>
  <c r="O57" i="15"/>
  <c r="N57" i="15"/>
  <c r="L57" i="15"/>
  <c r="K57" i="15"/>
  <c r="J57" i="15"/>
  <c r="I57" i="15"/>
  <c r="M57" i="15" s="1"/>
  <c r="H57" i="15"/>
  <c r="O56" i="15"/>
  <c r="N56" i="15"/>
  <c r="L56" i="15"/>
  <c r="K56" i="15"/>
  <c r="J56" i="15"/>
  <c r="I56" i="15"/>
  <c r="M56" i="15" s="1"/>
  <c r="H56" i="15"/>
  <c r="O55" i="15"/>
  <c r="N55" i="15"/>
  <c r="L55" i="15"/>
  <c r="K55" i="15"/>
  <c r="J55" i="15"/>
  <c r="I55" i="15"/>
  <c r="M55" i="15" s="1"/>
  <c r="H55" i="15"/>
  <c r="O54" i="15"/>
  <c r="N54" i="15"/>
  <c r="L54" i="15"/>
  <c r="K54" i="15"/>
  <c r="J54" i="15"/>
  <c r="I54" i="15"/>
  <c r="M54" i="15" s="1"/>
  <c r="H54" i="15"/>
  <c r="O53" i="15"/>
  <c r="N53" i="15"/>
  <c r="L53" i="15"/>
  <c r="K53" i="15"/>
  <c r="J53" i="15"/>
  <c r="I53" i="15"/>
  <c r="M53" i="15" s="1"/>
  <c r="H53" i="15"/>
  <c r="O52" i="15"/>
  <c r="N52" i="15"/>
  <c r="L52" i="15"/>
  <c r="K52" i="15"/>
  <c r="J52" i="15"/>
  <c r="I52" i="15"/>
  <c r="M52" i="15" s="1"/>
  <c r="H52" i="15"/>
  <c r="O51" i="15"/>
  <c r="N51" i="15"/>
  <c r="L51" i="15"/>
  <c r="K51" i="15"/>
  <c r="J51" i="15"/>
  <c r="I51" i="15"/>
  <c r="M51" i="15" s="1"/>
  <c r="H51" i="15"/>
  <c r="O50" i="15"/>
  <c r="N50" i="15"/>
  <c r="L50" i="15"/>
  <c r="K50" i="15"/>
  <c r="J50" i="15"/>
  <c r="I50" i="15"/>
  <c r="M50" i="15" s="1"/>
  <c r="H50" i="15"/>
  <c r="O49" i="15"/>
  <c r="N49" i="15"/>
  <c r="L49" i="15"/>
  <c r="K49" i="15"/>
  <c r="J49" i="15"/>
  <c r="I49" i="15"/>
  <c r="M49" i="15" s="1"/>
  <c r="H49" i="15"/>
  <c r="O48" i="15"/>
  <c r="N48" i="15"/>
  <c r="L48" i="15"/>
  <c r="K48" i="15"/>
  <c r="J48" i="15"/>
  <c r="I48" i="15"/>
  <c r="M48" i="15" s="1"/>
  <c r="H48" i="15"/>
  <c r="O47" i="15"/>
  <c r="N47" i="15"/>
  <c r="L47" i="15"/>
  <c r="K47" i="15"/>
  <c r="J47" i="15"/>
  <c r="I47" i="15"/>
  <c r="M47" i="15" s="1"/>
  <c r="H47" i="15"/>
  <c r="K46" i="15"/>
  <c r="I46" i="15"/>
  <c r="M46" i="15" s="1"/>
  <c r="H46" i="15"/>
  <c r="O45" i="15"/>
  <c r="K45" i="15"/>
  <c r="I45" i="15"/>
  <c r="M45" i="15" s="1"/>
  <c r="H45" i="15"/>
  <c r="O44" i="15"/>
  <c r="K44" i="15"/>
  <c r="I44" i="15"/>
  <c r="M44" i="15" s="1"/>
  <c r="H44" i="15"/>
  <c r="O43" i="15"/>
  <c r="K43" i="15"/>
  <c r="I43" i="15"/>
  <c r="M43" i="15" s="1"/>
  <c r="H43" i="15"/>
  <c r="O42" i="15"/>
  <c r="K42" i="15"/>
  <c r="I42" i="15"/>
  <c r="M42" i="15" s="1"/>
  <c r="H42" i="15"/>
  <c r="O41" i="15"/>
  <c r="K41" i="15"/>
  <c r="I41" i="15"/>
  <c r="M41" i="15" s="1"/>
  <c r="H41" i="15"/>
  <c r="O40" i="15"/>
  <c r="L40" i="15"/>
  <c r="K40" i="15"/>
  <c r="I40" i="15"/>
  <c r="M40" i="15" s="1"/>
  <c r="H40" i="15"/>
  <c r="O39" i="15"/>
  <c r="L39" i="15"/>
  <c r="K39" i="15"/>
  <c r="I39" i="15"/>
  <c r="M39" i="15" s="1"/>
  <c r="H39" i="15"/>
  <c r="O38" i="15"/>
  <c r="L38" i="15"/>
  <c r="K38" i="15"/>
  <c r="I38" i="15"/>
  <c r="M38" i="15" s="1"/>
  <c r="H38" i="15"/>
  <c r="O37" i="15"/>
  <c r="L37" i="15"/>
  <c r="K37" i="15"/>
  <c r="I37" i="15"/>
  <c r="M37" i="15" s="1"/>
  <c r="H37" i="15"/>
  <c r="O36" i="15"/>
  <c r="L36" i="15"/>
  <c r="K36" i="15"/>
  <c r="I36" i="15"/>
  <c r="M36" i="15" s="1"/>
  <c r="H36" i="15"/>
  <c r="O35" i="15"/>
  <c r="L35" i="15"/>
  <c r="K35" i="15"/>
  <c r="I35" i="15"/>
  <c r="M35" i="15" s="1"/>
  <c r="H35" i="15"/>
  <c r="O34" i="15"/>
  <c r="L34" i="15"/>
  <c r="K34" i="15"/>
  <c r="I34" i="15"/>
  <c r="M34" i="15" s="1"/>
  <c r="H34" i="15"/>
  <c r="O33" i="15"/>
  <c r="L33" i="15"/>
  <c r="K33" i="15"/>
  <c r="I33" i="15"/>
  <c r="M33" i="15" s="1"/>
  <c r="H33" i="15"/>
  <c r="O32" i="15"/>
  <c r="L32" i="15"/>
  <c r="K32" i="15"/>
  <c r="I32" i="15"/>
  <c r="M32" i="15" s="1"/>
  <c r="H32" i="15"/>
  <c r="O31" i="15"/>
  <c r="L31" i="15"/>
  <c r="K31" i="15"/>
  <c r="I31" i="15"/>
  <c r="M31" i="15" s="1"/>
  <c r="H31" i="15"/>
  <c r="O30" i="15"/>
  <c r="L30" i="15"/>
  <c r="K30" i="15"/>
  <c r="I30" i="15"/>
  <c r="M30" i="15" s="1"/>
  <c r="H30" i="15"/>
  <c r="O29" i="15"/>
  <c r="L29" i="15"/>
  <c r="K29" i="15"/>
  <c r="I29" i="15"/>
  <c r="M29" i="15" s="1"/>
  <c r="H29" i="15"/>
  <c r="O28" i="15"/>
  <c r="L28" i="15"/>
  <c r="K28" i="15"/>
  <c r="I28" i="15"/>
  <c r="M28" i="15" s="1"/>
  <c r="H28" i="15"/>
  <c r="O27" i="15"/>
  <c r="L27" i="15"/>
  <c r="K27" i="15"/>
  <c r="I27" i="15"/>
  <c r="M27" i="15" s="1"/>
  <c r="H27" i="15"/>
  <c r="O26" i="15"/>
  <c r="L26" i="15"/>
  <c r="K26" i="15"/>
  <c r="I26" i="15"/>
  <c r="M26" i="15" s="1"/>
  <c r="H26" i="15"/>
  <c r="O25" i="15"/>
  <c r="L25" i="15"/>
  <c r="K25" i="15"/>
  <c r="I25" i="15"/>
  <c r="M25" i="15" s="1"/>
  <c r="H25" i="15"/>
  <c r="O24" i="15"/>
  <c r="L24" i="15"/>
  <c r="K24" i="15"/>
  <c r="I24" i="15"/>
  <c r="M24" i="15" s="1"/>
  <c r="H24" i="15"/>
  <c r="O23" i="15"/>
  <c r="L23" i="15"/>
  <c r="K23" i="15"/>
  <c r="I23" i="15"/>
  <c r="M23" i="15" s="1"/>
  <c r="H23" i="15"/>
  <c r="O22" i="15"/>
  <c r="L22" i="15"/>
  <c r="K22" i="15"/>
  <c r="I22" i="15"/>
  <c r="M22" i="15" s="1"/>
  <c r="H22" i="15"/>
  <c r="O21" i="15"/>
  <c r="L21" i="15"/>
  <c r="K21" i="15"/>
  <c r="I21" i="15"/>
  <c r="M21" i="15" s="1"/>
  <c r="H21" i="15"/>
  <c r="O20" i="15"/>
  <c r="L20" i="15"/>
  <c r="K20" i="15"/>
  <c r="I20" i="15"/>
  <c r="M20" i="15" s="1"/>
  <c r="H20" i="15"/>
  <c r="O19" i="15"/>
  <c r="L19" i="15"/>
  <c r="K19" i="15"/>
  <c r="I19" i="15"/>
  <c r="M19" i="15" s="1"/>
  <c r="H19" i="15"/>
  <c r="O18" i="15"/>
  <c r="L18" i="15"/>
  <c r="K18" i="15"/>
  <c r="I18" i="15"/>
  <c r="M18" i="15" s="1"/>
  <c r="H18" i="15"/>
  <c r="O17" i="15"/>
  <c r="L17" i="15"/>
  <c r="K17" i="15"/>
  <c r="I17" i="15"/>
  <c r="M17" i="15" s="1"/>
  <c r="H17" i="15"/>
  <c r="O16" i="15"/>
  <c r="L16" i="15"/>
  <c r="K16" i="15"/>
  <c r="I16" i="15"/>
  <c r="M16" i="15" s="1"/>
  <c r="H16" i="15"/>
  <c r="O15" i="15"/>
  <c r="L15" i="15"/>
  <c r="K15" i="15"/>
  <c r="I15" i="15"/>
  <c r="M15" i="15" s="1"/>
  <c r="H15" i="15"/>
  <c r="O14" i="15"/>
  <c r="L14" i="15"/>
  <c r="K14" i="15"/>
  <c r="I14" i="15"/>
  <c r="M14" i="15" s="1"/>
  <c r="H14" i="15"/>
  <c r="O13" i="15"/>
  <c r="L13" i="15"/>
  <c r="K13" i="15"/>
  <c r="I13" i="15"/>
  <c r="M13" i="15" s="1"/>
  <c r="H13" i="15"/>
  <c r="O12" i="15"/>
  <c r="L12" i="15"/>
  <c r="K12" i="15"/>
  <c r="I12" i="15"/>
  <c r="M12" i="15" s="1"/>
  <c r="H12" i="15"/>
  <c r="O11" i="15"/>
  <c r="L11" i="15"/>
  <c r="K11" i="15"/>
  <c r="I11" i="15"/>
  <c r="M11" i="15" s="1"/>
  <c r="O10" i="15"/>
  <c r="L10" i="15"/>
  <c r="K10" i="15"/>
  <c r="I10" i="15"/>
  <c r="M10" i="15" s="1"/>
  <c r="O9" i="15"/>
  <c r="L9" i="15"/>
  <c r="K9" i="15"/>
  <c r="I9" i="15"/>
  <c r="M9" i="15" s="1"/>
  <c r="O8" i="15"/>
  <c r="L8" i="15"/>
  <c r="K8" i="15"/>
  <c r="I8" i="15"/>
  <c r="M8" i="15" s="1"/>
  <c r="O7" i="15"/>
  <c r="L7" i="15"/>
  <c r="K7" i="15"/>
  <c r="I7" i="15"/>
  <c r="M7" i="15" s="1"/>
  <c r="O6" i="15"/>
  <c r="L6" i="15"/>
  <c r="K6" i="15"/>
  <c r="I6" i="15"/>
  <c r="M6" i="15" s="1"/>
  <c r="O5" i="15"/>
  <c r="L5" i="15"/>
  <c r="K5" i="15"/>
  <c r="I5" i="15"/>
  <c r="M5" i="15" s="1"/>
  <c r="O4" i="15"/>
  <c r="L4" i="15"/>
  <c r="K4" i="15"/>
  <c r="I4" i="15"/>
  <c r="M4" i="15" s="1"/>
  <c r="O3" i="15"/>
  <c r="L3" i="15"/>
  <c r="K3" i="15"/>
  <c r="I3" i="15"/>
  <c r="M3" i="15" s="1"/>
  <c r="O2" i="15"/>
  <c r="L2" i="15"/>
  <c r="K2" i="15"/>
  <c r="I2" i="15"/>
  <c r="M2" i="15" s="1"/>
  <c r="H2" i="15"/>
  <c r="H3" i="15" s="1"/>
  <c r="H4" i="15" s="1"/>
  <c r="H5" i="15" s="1"/>
  <c r="H6" i="15" s="1"/>
  <c r="H7" i="15" s="1"/>
  <c r="H8" i="15" s="1"/>
  <c r="H9" i="15" s="1"/>
  <c r="H10" i="15" s="1"/>
  <c r="H11" i="15" s="1"/>
  <c r="L149" i="14"/>
  <c r="I149" i="14"/>
  <c r="O149" i="14" s="1"/>
  <c r="H149" i="14"/>
  <c r="L148" i="14"/>
  <c r="I148" i="14"/>
  <c r="O148" i="14" s="1"/>
  <c r="H148" i="14"/>
  <c r="L147" i="14"/>
  <c r="I147" i="14"/>
  <c r="O147" i="14" s="1"/>
  <c r="H147" i="14"/>
  <c r="L146" i="14"/>
  <c r="I146" i="14"/>
  <c r="O146" i="14" s="1"/>
  <c r="H146" i="14"/>
  <c r="L145" i="14"/>
  <c r="I145" i="14"/>
  <c r="O145" i="14" s="1"/>
  <c r="H145" i="14"/>
  <c r="L144" i="14"/>
  <c r="I144" i="14"/>
  <c r="O144" i="14" s="1"/>
  <c r="H144" i="14"/>
  <c r="L143" i="14"/>
  <c r="I143" i="14"/>
  <c r="O143" i="14" s="1"/>
  <c r="H143" i="14"/>
  <c r="L142" i="14"/>
  <c r="I142" i="14"/>
  <c r="O142" i="14" s="1"/>
  <c r="H142" i="14"/>
  <c r="L141" i="14"/>
  <c r="I141" i="14"/>
  <c r="O141" i="14" s="1"/>
  <c r="H141" i="14"/>
  <c r="L140" i="14"/>
  <c r="I140" i="14"/>
  <c r="O140" i="14" s="1"/>
  <c r="H140" i="14"/>
  <c r="L139" i="14"/>
  <c r="I139" i="14"/>
  <c r="O139" i="14" s="1"/>
  <c r="H139" i="14"/>
  <c r="L138" i="14"/>
  <c r="I138" i="14"/>
  <c r="O138" i="14" s="1"/>
  <c r="H138" i="14"/>
  <c r="L137" i="14"/>
  <c r="I137" i="14"/>
  <c r="O137" i="14" s="1"/>
  <c r="H137" i="14"/>
  <c r="L136" i="14"/>
  <c r="I136" i="14"/>
  <c r="O136" i="14" s="1"/>
  <c r="H136" i="14"/>
  <c r="L135" i="14"/>
  <c r="I135" i="14"/>
  <c r="O135" i="14" s="1"/>
  <c r="H135" i="14"/>
  <c r="L134" i="14"/>
  <c r="I134" i="14"/>
  <c r="O134" i="14" s="1"/>
  <c r="H134" i="14"/>
  <c r="L133" i="14"/>
  <c r="I133" i="14"/>
  <c r="O133" i="14" s="1"/>
  <c r="H133" i="14"/>
  <c r="L132" i="14"/>
  <c r="I132" i="14"/>
  <c r="O132" i="14" s="1"/>
  <c r="H132" i="14"/>
  <c r="L131" i="14"/>
  <c r="I131" i="14"/>
  <c r="O131" i="14" s="1"/>
  <c r="H131" i="14"/>
  <c r="L130" i="14"/>
  <c r="I130" i="14"/>
  <c r="O130" i="14" s="1"/>
  <c r="H130" i="14"/>
  <c r="L129" i="14"/>
  <c r="I129" i="14"/>
  <c r="O129" i="14" s="1"/>
  <c r="H129" i="14"/>
  <c r="L128" i="14"/>
  <c r="I128" i="14"/>
  <c r="O128" i="14" s="1"/>
  <c r="H128" i="14"/>
  <c r="L127" i="14"/>
  <c r="I127" i="14"/>
  <c r="O127" i="14" s="1"/>
  <c r="H127" i="14"/>
  <c r="L126" i="14"/>
  <c r="I126" i="14"/>
  <c r="O126" i="14" s="1"/>
  <c r="H126" i="14"/>
  <c r="L125" i="14"/>
  <c r="I125" i="14"/>
  <c r="O125" i="14" s="1"/>
  <c r="H125" i="14"/>
  <c r="L124" i="14"/>
  <c r="I124" i="14"/>
  <c r="O124" i="14" s="1"/>
  <c r="H124" i="14"/>
  <c r="L123" i="14"/>
  <c r="I123" i="14"/>
  <c r="O123" i="14" s="1"/>
  <c r="H123" i="14"/>
  <c r="I122" i="14"/>
  <c r="H122" i="14"/>
  <c r="I121" i="14"/>
  <c r="H121" i="14"/>
  <c r="I120" i="14"/>
  <c r="H120" i="14"/>
  <c r="I119" i="14"/>
  <c r="H119" i="14"/>
  <c r="I118" i="14"/>
  <c r="H118" i="14"/>
  <c r="M117" i="14"/>
  <c r="L117" i="14"/>
  <c r="J117" i="14"/>
  <c r="I117" i="14"/>
  <c r="H117" i="14"/>
  <c r="M116" i="14"/>
  <c r="I116" i="14"/>
  <c r="L116" i="14" s="1"/>
  <c r="H116" i="14"/>
  <c r="M115" i="14"/>
  <c r="L115" i="14"/>
  <c r="J115" i="14"/>
  <c r="I115" i="14"/>
  <c r="H115" i="14"/>
  <c r="M114" i="14"/>
  <c r="J114" i="14"/>
  <c r="I114" i="14"/>
  <c r="L114" i="14" s="1"/>
  <c r="H114" i="14"/>
  <c r="M113" i="14"/>
  <c r="L113" i="14"/>
  <c r="J113" i="14"/>
  <c r="I113" i="14"/>
  <c r="H113" i="14"/>
  <c r="M112" i="14"/>
  <c r="J112" i="14"/>
  <c r="I112" i="14"/>
  <c r="L112" i="14" s="1"/>
  <c r="H112" i="14"/>
  <c r="M111" i="14"/>
  <c r="L111" i="14"/>
  <c r="J111" i="14"/>
  <c r="I111" i="14"/>
  <c r="H111" i="14"/>
  <c r="M110" i="14"/>
  <c r="J110" i="14"/>
  <c r="I110" i="14"/>
  <c r="L110" i="14" s="1"/>
  <c r="H110" i="14"/>
  <c r="M109" i="14"/>
  <c r="L109" i="14"/>
  <c r="J109" i="14"/>
  <c r="I109" i="14"/>
  <c r="H109" i="14"/>
  <c r="M108" i="14"/>
  <c r="J108" i="14"/>
  <c r="I108" i="14"/>
  <c r="L108" i="14" s="1"/>
  <c r="H108" i="14"/>
  <c r="K107" i="14"/>
  <c r="I107" i="14"/>
  <c r="O107" i="14" s="1"/>
  <c r="H107" i="14"/>
  <c r="O106" i="14"/>
  <c r="K106" i="14"/>
  <c r="I106" i="14"/>
  <c r="M106" i="14" s="1"/>
  <c r="H106" i="14"/>
  <c r="O105" i="14"/>
  <c r="K105" i="14"/>
  <c r="I105" i="14"/>
  <c r="M105" i="14" s="1"/>
  <c r="H105" i="14"/>
  <c r="O104" i="14"/>
  <c r="K104" i="14"/>
  <c r="I104" i="14"/>
  <c r="M104" i="14" s="1"/>
  <c r="H104" i="14"/>
  <c r="O103" i="14"/>
  <c r="K103" i="14"/>
  <c r="I103" i="14"/>
  <c r="M103" i="14" s="1"/>
  <c r="H103" i="14"/>
  <c r="O102" i="14"/>
  <c r="L102" i="14"/>
  <c r="K102" i="14"/>
  <c r="I102" i="14"/>
  <c r="M102" i="14" s="1"/>
  <c r="H102" i="14"/>
  <c r="O101" i="14"/>
  <c r="L101" i="14"/>
  <c r="K101" i="14"/>
  <c r="I101" i="14"/>
  <c r="M101" i="14" s="1"/>
  <c r="H101" i="14"/>
  <c r="O100" i="14"/>
  <c r="L100" i="14"/>
  <c r="K100" i="14"/>
  <c r="I100" i="14"/>
  <c r="M100" i="14" s="1"/>
  <c r="H100" i="14"/>
  <c r="O99" i="14"/>
  <c r="L99" i="14"/>
  <c r="K99" i="14"/>
  <c r="I99" i="14"/>
  <c r="M99" i="14" s="1"/>
  <c r="H99" i="14"/>
  <c r="O98" i="14"/>
  <c r="L98" i="14"/>
  <c r="K98" i="14"/>
  <c r="I98" i="14"/>
  <c r="M98" i="14" s="1"/>
  <c r="H98" i="14"/>
  <c r="I97" i="14"/>
  <c r="H97" i="14"/>
  <c r="M96" i="14"/>
  <c r="L96" i="14"/>
  <c r="K96" i="14"/>
  <c r="I96" i="14"/>
  <c r="H96" i="14"/>
  <c r="O95" i="14"/>
  <c r="I95" i="14"/>
  <c r="H95" i="14"/>
  <c r="M94" i="14"/>
  <c r="L94" i="14"/>
  <c r="K94" i="14"/>
  <c r="I94" i="14"/>
  <c r="H94" i="14"/>
  <c r="O93" i="14"/>
  <c r="I93" i="14"/>
  <c r="H93" i="14"/>
  <c r="M92" i="14"/>
  <c r="L92" i="14"/>
  <c r="K92" i="14"/>
  <c r="I92" i="14"/>
  <c r="H92" i="14"/>
  <c r="O91" i="14"/>
  <c r="I91" i="14"/>
  <c r="H91" i="14"/>
  <c r="M90" i="14"/>
  <c r="L90" i="14"/>
  <c r="K90" i="14"/>
  <c r="I90" i="14"/>
  <c r="H90" i="14"/>
  <c r="O89" i="14"/>
  <c r="I89" i="14"/>
  <c r="H89" i="14"/>
  <c r="M88" i="14"/>
  <c r="L88" i="14"/>
  <c r="K88" i="14"/>
  <c r="I88" i="14"/>
  <c r="H88" i="14"/>
  <c r="O87" i="14"/>
  <c r="I87" i="14"/>
  <c r="H87" i="14"/>
  <c r="M86" i="14"/>
  <c r="L86" i="14"/>
  <c r="K86" i="14"/>
  <c r="I86" i="14"/>
  <c r="H86" i="14"/>
  <c r="O85" i="14"/>
  <c r="I85" i="14"/>
  <c r="H85" i="14"/>
  <c r="M84" i="14"/>
  <c r="L84" i="14"/>
  <c r="K84" i="14"/>
  <c r="I84" i="14"/>
  <c r="H84" i="14"/>
  <c r="O83" i="14"/>
  <c r="I83" i="14"/>
  <c r="H83" i="14"/>
  <c r="M82" i="14"/>
  <c r="L82" i="14"/>
  <c r="K82" i="14"/>
  <c r="I82" i="14"/>
  <c r="H82" i="14"/>
  <c r="O81" i="14"/>
  <c r="I81" i="14"/>
  <c r="H81" i="14"/>
  <c r="M80" i="14"/>
  <c r="L80" i="14"/>
  <c r="K80" i="14"/>
  <c r="I80" i="14"/>
  <c r="H80" i="14"/>
  <c r="O79" i="14"/>
  <c r="I79" i="14"/>
  <c r="H79" i="14"/>
  <c r="M78" i="14"/>
  <c r="L78" i="14"/>
  <c r="K78" i="14"/>
  <c r="I78" i="14"/>
  <c r="H78" i="14"/>
  <c r="O77" i="14"/>
  <c r="I77" i="14"/>
  <c r="H77" i="14"/>
  <c r="M76" i="14"/>
  <c r="L76" i="14"/>
  <c r="K76" i="14"/>
  <c r="I76" i="14"/>
  <c r="H76" i="14"/>
  <c r="O75" i="14"/>
  <c r="I75" i="14"/>
  <c r="H75" i="14"/>
  <c r="M74" i="14"/>
  <c r="L74" i="14"/>
  <c r="K74" i="14"/>
  <c r="I74" i="14"/>
  <c r="H74" i="14"/>
  <c r="O73" i="14"/>
  <c r="I73" i="14"/>
  <c r="H73" i="14"/>
  <c r="M72" i="14"/>
  <c r="L72" i="14"/>
  <c r="K72" i="14"/>
  <c r="I72" i="14"/>
  <c r="H72" i="14"/>
  <c r="O71" i="14"/>
  <c r="I71" i="14"/>
  <c r="H71" i="14"/>
  <c r="I70" i="14"/>
  <c r="H70" i="14"/>
  <c r="I69" i="14"/>
  <c r="H69" i="14"/>
  <c r="M68" i="14"/>
  <c r="I68" i="14"/>
  <c r="H68" i="14"/>
  <c r="M67" i="14"/>
  <c r="I67" i="14"/>
  <c r="H67" i="14"/>
  <c r="I66" i="14"/>
  <c r="M66" i="14" s="1"/>
  <c r="H66" i="14"/>
  <c r="I65" i="14"/>
  <c r="H65" i="14"/>
  <c r="M64" i="14"/>
  <c r="I64" i="14"/>
  <c r="H64" i="14"/>
  <c r="M63" i="14"/>
  <c r="I63" i="14"/>
  <c r="H63" i="14"/>
  <c r="I62" i="14"/>
  <c r="H62" i="14"/>
  <c r="M61" i="14"/>
  <c r="I61" i="14"/>
  <c r="H61" i="14"/>
  <c r="M60" i="14"/>
  <c r="I60" i="14"/>
  <c r="H60" i="14"/>
  <c r="M59" i="14"/>
  <c r="I59" i="14"/>
  <c r="H59" i="14"/>
  <c r="I58" i="14"/>
  <c r="H58" i="14"/>
  <c r="M57" i="14"/>
  <c r="I57" i="14"/>
  <c r="H57" i="14"/>
  <c r="M56" i="14"/>
  <c r="I56" i="14"/>
  <c r="H56" i="14"/>
  <c r="M55" i="14"/>
  <c r="I55" i="14"/>
  <c r="H55" i="14"/>
  <c r="I54" i="14"/>
  <c r="H54" i="14"/>
  <c r="M53" i="14"/>
  <c r="I53" i="14"/>
  <c r="H53" i="14"/>
  <c r="M52" i="14"/>
  <c r="I52" i="14"/>
  <c r="H52" i="14"/>
  <c r="M51" i="14"/>
  <c r="I51" i="14"/>
  <c r="H51" i="14"/>
  <c r="I50" i="14"/>
  <c r="M50" i="14" s="1"/>
  <c r="H50" i="14"/>
  <c r="M49" i="14"/>
  <c r="I49" i="14"/>
  <c r="H49" i="14"/>
  <c r="M48" i="14"/>
  <c r="I48" i="14"/>
  <c r="H48" i="14"/>
  <c r="M47" i="14"/>
  <c r="I47" i="14"/>
  <c r="H47" i="14"/>
  <c r="I46" i="14"/>
  <c r="H46" i="14"/>
  <c r="M45" i="14"/>
  <c r="I45" i="14"/>
  <c r="H45" i="14"/>
  <c r="M44" i="14"/>
  <c r="L44" i="14"/>
  <c r="I44" i="14"/>
  <c r="H44" i="14"/>
  <c r="M43" i="14"/>
  <c r="L43" i="14"/>
  <c r="I43" i="14"/>
  <c r="H43" i="14"/>
  <c r="M42" i="14"/>
  <c r="L42" i="14"/>
  <c r="I42" i="14"/>
  <c r="H42" i="14"/>
  <c r="M41" i="14"/>
  <c r="L41" i="14"/>
  <c r="I41" i="14"/>
  <c r="H41" i="14"/>
  <c r="M40" i="14"/>
  <c r="L40" i="14"/>
  <c r="I40" i="14"/>
  <c r="H40" i="14"/>
  <c r="M39" i="14"/>
  <c r="L39" i="14"/>
  <c r="I39" i="14"/>
  <c r="H39" i="14"/>
  <c r="M38" i="14"/>
  <c r="L38" i="14"/>
  <c r="I38" i="14"/>
  <c r="H38" i="14"/>
  <c r="L37" i="14"/>
  <c r="I37" i="14"/>
  <c r="M37" i="14" s="1"/>
  <c r="H37" i="14"/>
  <c r="L36" i="14"/>
  <c r="I36" i="14"/>
  <c r="M36" i="14" s="1"/>
  <c r="H36" i="14"/>
  <c r="M35" i="14"/>
  <c r="J35" i="14"/>
  <c r="I35" i="14"/>
  <c r="H35" i="14"/>
  <c r="M34" i="14"/>
  <c r="J34" i="14"/>
  <c r="I34" i="14"/>
  <c r="L34" i="14" s="1"/>
  <c r="H34" i="14"/>
  <c r="M33" i="14"/>
  <c r="L33" i="14"/>
  <c r="J33" i="14"/>
  <c r="I33" i="14"/>
  <c r="H33" i="14"/>
  <c r="M32" i="14"/>
  <c r="J32" i="14"/>
  <c r="I32" i="14"/>
  <c r="L32" i="14" s="1"/>
  <c r="H32" i="14"/>
  <c r="M31" i="14"/>
  <c r="L31" i="14"/>
  <c r="J31" i="14"/>
  <c r="I31" i="14"/>
  <c r="H31" i="14"/>
  <c r="M30" i="14"/>
  <c r="J30" i="14"/>
  <c r="I30" i="14"/>
  <c r="L30" i="14" s="1"/>
  <c r="H30" i="14"/>
  <c r="M29" i="14"/>
  <c r="L29" i="14"/>
  <c r="J29" i="14"/>
  <c r="I29" i="14"/>
  <c r="H29" i="14"/>
  <c r="M28" i="14"/>
  <c r="J28" i="14"/>
  <c r="I28" i="14"/>
  <c r="L28" i="14" s="1"/>
  <c r="H28" i="14"/>
  <c r="M27" i="14"/>
  <c r="L27" i="14"/>
  <c r="J27" i="14"/>
  <c r="I27" i="14"/>
  <c r="H27" i="14"/>
  <c r="M26" i="14"/>
  <c r="J26" i="14"/>
  <c r="I26" i="14"/>
  <c r="L26" i="14" s="1"/>
  <c r="H26" i="14"/>
  <c r="M25" i="14"/>
  <c r="L25" i="14"/>
  <c r="J25" i="14"/>
  <c r="I25" i="14"/>
  <c r="H25" i="14"/>
  <c r="M24" i="14"/>
  <c r="J24" i="14"/>
  <c r="I24" i="14"/>
  <c r="L24" i="14" s="1"/>
  <c r="H24" i="14"/>
  <c r="M23" i="14"/>
  <c r="L23" i="14"/>
  <c r="J23" i="14"/>
  <c r="I23" i="14"/>
  <c r="H23" i="14"/>
  <c r="M22" i="14"/>
  <c r="J22" i="14"/>
  <c r="I22" i="14"/>
  <c r="L22" i="14" s="1"/>
  <c r="H22" i="14"/>
  <c r="M21" i="14"/>
  <c r="L21" i="14"/>
  <c r="J21" i="14"/>
  <c r="I21" i="14"/>
  <c r="H21" i="14"/>
  <c r="M20" i="14"/>
  <c r="J20" i="14"/>
  <c r="I20" i="14"/>
  <c r="L20" i="14" s="1"/>
  <c r="H20" i="14"/>
  <c r="M19" i="14"/>
  <c r="L19" i="14"/>
  <c r="J19" i="14"/>
  <c r="I19" i="14"/>
  <c r="H19" i="14"/>
  <c r="M18" i="14"/>
  <c r="J18" i="14"/>
  <c r="I18" i="14"/>
  <c r="L18" i="14" s="1"/>
  <c r="H18" i="14"/>
  <c r="M17" i="14"/>
  <c r="L17" i="14"/>
  <c r="J17" i="14"/>
  <c r="I17" i="14"/>
  <c r="H17" i="14"/>
  <c r="M16" i="14"/>
  <c r="J16" i="14"/>
  <c r="I16" i="14"/>
  <c r="L16" i="14" s="1"/>
  <c r="H16" i="14"/>
  <c r="M15" i="14"/>
  <c r="L15" i="14"/>
  <c r="J15" i="14"/>
  <c r="I15" i="14"/>
  <c r="H15" i="14"/>
  <c r="M14" i="14"/>
  <c r="J14" i="14"/>
  <c r="I14" i="14"/>
  <c r="L14" i="14" s="1"/>
  <c r="H14" i="14"/>
  <c r="M13" i="14"/>
  <c r="L13" i="14"/>
  <c r="J13" i="14"/>
  <c r="I13" i="14"/>
  <c r="H13" i="14"/>
  <c r="M12" i="14"/>
  <c r="J12" i="14"/>
  <c r="I12" i="14"/>
  <c r="L12" i="14" s="1"/>
  <c r="H12" i="14"/>
  <c r="M11" i="14"/>
  <c r="L11" i="14"/>
  <c r="J11" i="14"/>
  <c r="I11" i="14"/>
  <c r="M10" i="14"/>
  <c r="J10" i="14"/>
  <c r="I10" i="14"/>
  <c r="L10" i="14" s="1"/>
  <c r="M9" i="14"/>
  <c r="L9" i="14"/>
  <c r="J9" i="14"/>
  <c r="I9" i="14"/>
  <c r="M8" i="14"/>
  <c r="J8" i="14"/>
  <c r="I8" i="14"/>
  <c r="L8" i="14" s="1"/>
  <c r="M7" i="14"/>
  <c r="L7" i="14"/>
  <c r="J7" i="14"/>
  <c r="I7" i="14"/>
  <c r="M6" i="14"/>
  <c r="J6" i="14"/>
  <c r="I6" i="14"/>
  <c r="L6" i="14" s="1"/>
  <c r="M5" i="14"/>
  <c r="L5" i="14"/>
  <c r="J5" i="14"/>
  <c r="I5" i="14"/>
  <c r="M4" i="14"/>
  <c r="J4" i="14"/>
  <c r="I4" i="14"/>
  <c r="L4" i="14" s="1"/>
  <c r="M3" i="14"/>
  <c r="L3" i="14"/>
  <c r="J3" i="14"/>
  <c r="I3" i="14"/>
  <c r="M2" i="14"/>
  <c r="J2" i="14"/>
  <c r="I2" i="14"/>
  <c r="L2" i="14" s="1"/>
  <c r="H2" i="14"/>
  <c r="H3" i="14" s="1"/>
  <c r="H4" i="14" s="1"/>
  <c r="H5" i="14" s="1"/>
  <c r="H6" i="14" s="1"/>
  <c r="H7" i="14" s="1"/>
  <c r="H8" i="14" s="1"/>
  <c r="H9" i="14" s="1"/>
  <c r="H10" i="14" s="1"/>
  <c r="H11" i="14" s="1"/>
  <c r="J149" i="13"/>
  <c r="I149" i="13"/>
  <c r="H149" i="13"/>
  <c r="M148" i="13"/>
  <c r="J148" i="13"/>
  <c r="I148" i="13"/>
  <c r="N148" i="13" s="1"/>
  <c r="H148" i="13"/>
  <c r="N147" i="13"/>
  <c r="M147" i="13"/>
  <c r="J147" i="13"/>
  <c r="I147" i="13"/>
  <c r="H147" i="13"/>
  <c r="I146" i="13"/>
  <c r="H146" i="13"/>
  <c r="J145" i="13"/>
  <c r="I145" i="13"/>
  <c r="H145" i="13"/>
  <c r="M144" i="13"/>
  <c r="J144" i="13"/>
  <c r="I144" i="13"/>
  <c r="N144" i="13" s="1"/>
  <c r="H144" i="13"/>
  <c r="N143" i="13"/>
  <c r="M143" i="13"/>
  <c r="J143" i="13"/>
  <c r="I143" i="13"/>
  <c r="H143" i="13"/>
  <c r="I142" i="13"/>
  <c r="H142" i="13"/>
  <c r="J141" i="13"/>
  <c r="I141" i="13"/>
  <c r="H141" i="13"/>
  <c r="M140" i="13"/>
  <c r="J140" i="13"/>
  <c r="I140" i="13"/>
  <c r="N140" i="13" s="1"/>
  <c r="H140" i="13"/>
  <c r="N139" i="13"/>
  <c r="M139" i="13"/>
  <c r="J139" i="13"/>
  <c r="I139" i="13"/>
  <c r="H139" i="13"/>
  <c r="I138" i="13"/>
  <c r="H138" i="13"/>
  <c r="J137" i="13"/>
  <c r="I137" i="13"/>
  <c r="H137" i="13"/>
  <c r="M136" i="13"/>
  <c r="J136" i="13"/>
  <c r="I136" i="13"/>
  <c r="N136" i="13" s="1"/>
  <c r="H136" i="13"/>
  <c r="N135" i="13"/>
  <c r="M135" i="13"/>
  <c r="J135" i="13"/>
  <c r="I135" i="13"/>
  <c r="H135" i="13"/>
  <c r="I134" i="13"/>
  <c r="H134" i="13"/>
  <c r="J133" i="13"/>
  <c r="I133" i="13"/>
  <c r="H133" i="13"/>
  <c r="M132" i="13"/>
  <c r="J132" i="13"/>
  <c r="I132" i="13"/>
  <c r="N132" i="13" s="1"/>
  <c r="H132" i="13"/>
  <c r="I131" i="13"/>
  <c r="N131" i="13" s="1"/>
  <c r="H131" i="13"/>
  <c r="L130" i="13"/>
  <c r="J130" i="13"/>
  <c r="I130" i="13"/>
  <c r="M130" i="13" s="1"/>
  <c r="H130" i="13"/>
  <c r="N129" i="13"/>
  <c r="I129" i="13"/>
  <c r="H129" i="13"/>
  <c r="M128" i="13"/>
  <c r="L128" i="13"/>
  <c r="J128" i="13"/>
  <c r="I128" i="13"/>
  <c r="H128" i="13"/>
  <c r="N127" i="13"/>
  <c r="I127" i="13"/>
  <c r="H127" i="13"/>
  <c r="M126" i="13"/>
  <c r="L126" i="13"/>
  <c r="J126" i="13"/>
  <c r="I126" i="13"/>
  <c r="H126" i="13"/>
  <c r="N125" i="13"/>
  <c r="I125" i="13"/>
  <c r="H125" i="13"/>
  <c r="M124" i="13"/>
  <c r="L124" i="13"/>
  <c r="J124" i="13"/>
  <c r="I124" i="13"/>
  <c r="H124" i="13"/>
  <c r="N123" i="13"/>
  <c r="I123" i="13"/>
  <c r="H123" i="13"/>
  <c r="M122" i="13"/>
  <c r="L122" i="13"/>
  <c r="J122" i="13"/>
  <c r="I122" i="13"/>
  <c r="H122" i="13"/>
  <c r="N121" i="13"/>
  <c r="I121" i="13"/>
  <c r="H121" i="13"/>
  <c r="M120" i="13"/>
  <c r="L120" i="13"/>
  <c r="J120" i="13"/>
  <c r="I120" i="13"/>
  <c r="H120" i="13"/>
  <c r="N119" i="13"/>
  <c r="I119" i="13"/>
  <c r="H119" i="13"/>
  <c r="M118" i="13"/>
  <c r="L118" i="13"/>
  <c r="J118" i="13"/>
  <c r="I118" i="13"/>
  <c r="H118" i="13"/>
  <c r="N117" i="13"/>
  <c r="I117" i="13"/>
  <c r="H117" i="13"/>
  <c r="M116" i="13"/>
  <c r="L116" i="13"/>
  <c r="J116" i="13"/>
  <c r="I116" i="13"/>
  <c r="H116" i="13"/>
  <c r="N115" i="13"/>
  <c r="I115" i="13"/>
  <c r="H115" i="13"/>
  <c r="M114" i="13"/>
  <c r="L114" i="13"/>
  <c r="J114" i="13"/>
  <c r="I114" i="13"/>
  <c r="H114" i="13"/>
  <c r="N113" i="13"/>
  <c r="I113" i="13"/>
  <c r="H113" i="13"/>
  <c r="M112" i="13"/>
  <c r="L112" i="13"/>
  <c r="J112" i="13"/>
  <c r="I112" i="13"/>
  <c r="H112" i="13"/>
  <c r="N111" i="13"/>
  <c r="I111" i="13"/>
  <c r="H111" i="13"/>
  <c r="M110" i="13"/>
  <c r="L110" i="13"/>
  <c r="J110" i="13"/>
  <c r="I110" i="13"/>
  <c r="H110" i="13"/>
  <c r="N109" i="13"/>
  <c r="I109" i="13"/>
  <c r="H109" i="13"/>
  <c r="M108" i="13"/>
  <c r="L108" i="13"/>
  <c r="J108" i="13"/>
  <c r="I108" i="13"/>
  <c r="H108" i="13"/>
  <c r="N107" i="13"/>
  <c r="J107" i="13"/>
  <c r="I107" i="13"/>
  <c r="O107" i="13" s="1"/>
  <c r="H107" i="13"/>
  <c r="N106" i="13"/>
  <c r="J106" i="13"/>
  <c r="I106" i="13"/>
  <c r="L106" i="13" s="1"/>
  <c r="H106" i="13"/>
  <c r="N105" i="13"/>
  <c r="J105" i="13"/>
  <c r="I105" i="13"/>
  <c r="L105" i="13" s="1"/>
  <c r="H105" i="13"/>
  <c r="I104" i="13"/>
  <c r="H104" i="13"/>
  <c r="I103" i="13"/>
  <c r="H103" i="13"/>
  <c r="N102" i="13"/>
  <c r="M102" i="13"/>
  <c r="J102" i="13"/>
  <c r="I102" i="13"/>
  <c r="H102" i="13"/>
  <c r="N101" i="13"/>
  <c r="M101" i="13"/>
  <c r="I101" i="13"/>
  <c r="J101" i="13" s="1"/>
  <c r="H101" i="13"/>
  <c r="I100" i="13"/>
  <c r="H100" i="13"/>
  <c r="I99" i="13"/>
  <c r="J99" i="13" s="1"/>
  <c r="H99" i="13"/>
  <c r="N98" i="13"/>
  <c r="M98" i="13"/>
  <c r="J98" i="13"/>
  <c r="I98" i="13"/>
  <c r="H98" i="13"/>
  <c r="N97" i="13"/>
  <c r="M97" i="13"/>
  <c r="I97" i="13"/>
  <c r="J97" i="13" s="1"/>
  <c r="H97" i="13"/>
  <c r="I96" i="13"/>
  <c r="N96" i="13" s="1"/>
  <c r="H96" i="13"/>
  <c r="J95" i="13"/>
  <c r="I95" i="13"/>
  <c r="H95" i="13"/>
  <c r="N94" i="13"/>
  <c r="M94" i="13"/>
  <c r="J94" i="13"/>
  <c r="I94" i="13"/>
  <c r="H94" i="13"/>
  <c r="N93" i="13"/>
  <c r="M93" i="13"/>
  <c r="I93" i="13"/>
  <c r="J93" i="13" s="1"/>
  <c r="H93" i="13"/>
  <c r="N92" i="13"/>
  <c r="I92" i="13"/>
  <c r="H92" i="13"/>
  <c r="I91" i="13"/>
  <c r="H91" i="13"/>
  <c r="N90" i="13"/>
  <c r="M90" i="13"/>
  <c r="J90" i="13"/>
  <c r="I90" i="13"/>
  <c r="H90" i="13"/>
  <c r="N89" i="13"/>
  <c r="M89" i="13"/>
  <c r="I89" i="13"/>
  <c r="J89" i="13" s="1"/>
  <c r="H89" i="13"/>
  <c r="I88" i="13"/>
  <c r="H88" i="13"/>
  <c r="I87" i="13"/>
  <c r="H87" i="13"/>
  <c r="N86" i="13"/>
  <c r="M86" i="13"/>
  <c r="J86" i="13"/>
  <c r="I86" i="13"/>
  <c r="H86" i="13"/>
  <c r="I85" i="13"/>
  <c r="H85" i="13"/>
  <c r="M84" i="13"/>
  <c r="L84" i="13"/>
  <c r="J84" i="13"/>
  <c r="I84" i="13"/>
  <c r="H84" i="13"/>
  <c r="N83" i="13"/>
  <c r="M83" i="13"/>
  <c r="I83" i="13"/>
  <c r="H83" i="13"/>
  <c r="M82" i="13"/>
  <c r="L82" i="13"/>
  <c r="J82" i="13"/>
  <c r="I82" i="13"/>
  <c r="H82" i="13"/>
  <c r="N81" i="13"/>
  <c r="I81" i="13"/>
  <c r="M81" i="13" s="1"/>
  <c r="H81" i="13"/>
  <c r="M80" i="13"/>
  <c r="L80" i="13"/>
  <c r="J80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M73" i="13"/>
  <c r="L73" i="13"/>
  <c r="I73" i="13"/>
  <c r="J73" i="13" s="1"/>
  <c r="H73" i="13"/>
  <c r="I72" i="13"/>
  <c r="H72" i="13"/>
  <c r="M71" i="13"/>
  <c r="L71" i="13"/>
  <c r="I71" i="13"/>
  <c r="J71" i="13" s="1"/>
  <c r="H71" i="13"/>
  <c r="I70" i="13"/>
  <c r="H70" i="13"/>
  <c r="M69" i="13"/>
  <c r="L69" i="13"/>
  <c r="I69" i="13"/>
  <c r="J69" i="13" s="1"/>
  <c r="H69" i="13"/>
  <c r="I68" i="13"/>
  <c r="H68" i="13"/>
  <c r="M67" i="13"/>
  <c r="L67" i="13"/>
  <c r="I67" i="13"/>
  <c r="J67" i="13" s="1"/>
  <c r="H67" i="13"/>
  <c r="I66" i="13"/>
  <c r="H66" i="13"/>
  <c r="M65" i="13"/>
  <c r="L65" i="13"/>
  <c r="I65" i="13"/>
  <c r="J65" i="13" s="1"/>
  <c r="H65" i="13"/>
  <c r="I64" i="13"/>
  <c r="H64" i="13"/>
  <c r="M63" i="13"/>
  <c r="L63" i="13"/>
  <c r="I63" i="13"/>
  <c r="J63" i="13" s="1"/>
  <c r="H63" i="13"/>
  <c r="I62" i="13"/>
  <c r="H62" i="13"/>
  <c r="M61" i="13"/>
  <c r="L61" i="13"/>
  <c r="I61" i="13"/>
  <c r="J61" i="13" s="1"/>
  <c r="H61" i="13"/>
  <c r="I60" i="13"/>
  <c r="H60" i="13"/>
  <c r="M59" i="13"/>
  <c r="L59" i="13"/>
  <c r="I59" i="13"/>
  <c r="J59" i="13" s="1"/>
  <c r="H59" i="13"/>
  <c r="I58" i="13"/>
  <c r="H58" i="13"/>
  <c r="M57" i="13"/>
  <c r="L57" i="13"/>
  <c r="I57" i="13"/>
  <c r="J57" i="13" s="1"/>
  <c r="H57" i="13"/>
  <c r="I56" i="13"/>
  <c r="H56" i="13"/>
  <c r="M55" i="13"/>
  <c r="L55" i="13"/>
  <c r="I55" i="13"/>
  <c r="J55" i="13" s="1"/>
  <c r="H55" i="13"/>
  <c r="I54" i="13"/>
  <c r="H54" i="13"/>
  <c r="M53" i="13"/>
  <c r="L53" i="13"/>
  <c r="I53" i="13"/>
  <c r="J53" i="13" s="1"/>
  <c r="H53" i="13"/>
  <c r="I52" i="13"/>
  <c r="H52" i="13"/>
  <c r="M51" i="13"/>
  <c r="L51" i="13"/>
  <c r="I51" i="13"/>
  <c r="J51" i="13" s="1"/>
  <c r="H51" i="13"/>
  <c r="N50" i="13"/>
  <c r="L50" i="13"/>
  <c r="K50" i="13"/>
  <c r="J50" i="13"/>
  <c r="I50" i="13"/>
  <c r="O50" i="13" s="1"/>
  <c r="H50" i="13"/>
  <c r="O49" i="13"/>
  <c r="N49" i="13"/>
  <c r="L49" i="13"/>
  <c r="K49" i="13"/>
  <c r="J49" i="13"/>
  <c r="I49" i="13"/>
  <c r="M49" i="13" s="1"/>
  <c r="H49" i="13"/>
  <c r="O48" i="13"/>
  <c r="N48" i="13"/>
  <c r="L48" i="13"/>
  <c r="K48" i="13"/>
  <c r="J48" i="13"/>
  <c r="I48" i="13"/>
  <c r="M48" i="13" s="1"/>
  <c r="H48" i="13"/>
  <c r="O47" i="13"/>
  <c r="N47" i="13"/>
  <c r="L47" i="13"/>
  <c r="K47" i="13"/>
  <c r="J47" i="13"/>
  <c r="I47" i="13"/>
  <c r="M47" i="13" s="1"/>
  <c r="H47" i="13"/>
  <c r="O46" i="13"/>
  <c r="N46" i="13"/>
  <c r="L46" i="13"/>
  <c r="K46" i="13"/>
  <c r="J46" i="13"/>
  <c r="I46" i="13"/>
  <c r="M46" i="13" s="1"/>
  <c r="H46" i="13"/>
  <c r="O45" i="13"/>
  <c r="N45" i="13"/>
  <c r="L45" i="13"/>
  <c r="K45" i="13"/>
  <c r="J45" i="13"/>
  <c r="I45" i="13"/>
  <c r="M45" i="13" s="1"/>
  <c r="H45" i="13"/>
  <c r="O44" i="13"/>
  <c r="N44" i="13"/>
  <c r="L44" i="13"/>
  <c r="K44" i="13"/>
  <c r="J44" i="13"/>
  <c r="I44" i="13"/>
  <c r="M44" i="13" s="1"/>
  <c r="H44" i="13"/>
  <c r="O43" i="13"/>
  <c r="N43" i="13"/>
  <c r="L43" i="13"/>
  <c r="K43" i="13"/>
  <c r="J43" i="13"/>
  <c r="I43" i="13"/>
  <c r="M43" i="13" s="1"/>
  <c r="H43" i="13"/>
  <c r="O42" i="13"/>
  <c r="N42" i="13"/>
  <c r="L42" i="13"/>
  <c r="K42" i="13"/>
  <c r="J42" i="13"/>
  <c r="I42" i="13"/>
  <c r="M42" i="13" s="1"/>
  <c r="H42" i="13"/>
  <c r="O41" i="13"/>
  <c r="N41" i="13"/>
  <c r="L41" i="13"/>
  <c r="K41" i="13"/>
  <c r="J41" i="13"/>
  <c r="I41" i="13"/>
  <c r="M41" i="13" s="1"/>
  <c r="H41" i="13"/>
  <c r="O40" i="13"/>
  <c r="N40" i="13"/>
  <c r="L40" i="13"/>
  <c r="K40" i="13"/>
  <c r="J40" i="13"/>
  <c r="I40" i="13"/>
  <c r="M40" i="13" s="1"/>
  <c r="H40" i="13"/>
  <c r="O39" i="13"/>
  <c r="N39" i="13"/>
  <c r="L39" i="13"/>
  <c r="K39" i="13"/>
  <c r="J39" i="13"/>
  <c r="I39" i="13"/>
  <c r="M39" i="13" s="1"/>
  <c r="H39" i="13"/>
  <c r="O38" i="13"/>
  <c r="N38" i="13"/>
  <c r="L38" i="13"/>
  <c r="K38" i="13"/>
  <c r="J38" i="13"/>
  <c r="I38" i="13"/>
  <c r="M38" i="13" s="1"/>
  <c r="H38" i="13"/>
  <c r="O37" i="13"/>
  <c r="N37" i="13"/>
  <c r="L37" i="13"/>
  <c r="K37" i="13"/>
  <c r="J37" i="13"/>
  <c r="I37" i="13"/>
  <c r="M37" i="13" s="1"/>
  <c r="H37" i="13"/>
  <c r="O36" i="13"/>
  <c r="N36" i="13"/>
  <c r="L36" i="13"/>
  <c r="K36" i="13"/>
  <c r="J36" i="13"/>
  <c r="I36" i="13"/>
  <c r="M36" i="13" s="1"/>
  <c r="H36" i="13"/>
  <c r="O35" i="13"/>
  <c r="N35" i="13"/>
  <c r="L35" i="13"/>
  <c r="K35" i="13"/>
  <c r="J35" i="13"/>
  <c r="I35" i="13"/>
  <c r="M35" i="13" s="1"/>
  <c r="H35" i="13"/>
  <c r="O34" i="13"/>
  <c r="N34" i="13"/>
  <c r="L34" i="13"/>
  <c r="K34" i="13"/>
  <c r="J34" i="13"/>
  <c r="I34" i="13"/>
  <c r="M34" i="13" s="1"/>
  <c r="H34" i="13"/>
  <c r="O33" i="13"/>
  <c r="N33" i="13"/>
  <c r="L33" i="13"/>
  <c r="K33" i="13"/>
  <c r="J33" i="13"/>
  <c r="I33" i="13"/>
  <c r="M33" i="13" s="1"/>
  <c r="H33" i="13"/>
  <c r="O32" i="13"/>
  <c r="N32" i="13"/>
  <c r="L32" i="13"/>
  <c r="K32" i="13"/>
  <c r="J32" i="13"/>
  <c r="I32" i="13"/>
  <c r="M32" i="13" s="1"/>
  <c r="H32" i="13"/>
  <c r="O31" i="13"/>
  <c r="N31" i="13"/>
  <c r="L31" i="13"/>
  <c r="K31" i="13"/>
  <c r="J31" i="13"/>
  <c r="I31" i="13"/>
  <c r="M31" i="13" s="1"/>
  <c r="H31" i="13"/>
  <c r="O30" i="13"/>
  <c r="N30" i="13"/>
  <c r="L30" i="13"/>
  <c r="K30" i="13"/>
  <c r="J30" i="13"/>
  <c r="I30" i="13"/>
  <c r="M30" i="13" s="1"/>
  <c r="H30" i="13"/>
  <c r="O29" i="13"/>
  <c r="N29" i="13"/>
  <c r="L29" i="13"/>
  <c r="K29" i="13"/>
  <c r="J29" i="13"/>
  <c r="I29" i="13"/>
  <c r="M29" i="13" s="1"/>
  <c r="H29" i="13"/>
  <c r="O28" i="13"/>
  <c r="N28" i="13"/>
  <c r="L28" i="13"/>
  <c r="K28" i="13"/>
  <c r="J28" i="13"/>
  <c r="I28" i="13"/>
  <c r="M28" i="13" s="1"/>
  <c r="H28" i="13"/>
  <c r="O27" i="13"/>
  <c r="N27" i="13"/>
  <c r="L27" i="13"/>
  <c r="K27" i="13"/>
  <c r="J27" i="13"/>
  <c r="I27" i="13"/>
  <c r="M27" i="13" s="1"/>
  <c r="H27" i="13"/>
  <c r="O26" i="13"/>
  <c r="N26" i="13"/>
  <c r="L26" i="13"/>
  <c r="K26" i="13"/>
  <c r="J26" i="13"/>
  <c r="I26" i="13"/>
  <c r="M26" i="13" s="1"/>
  <c r="H26" i="13"/>
  <c r="O25" i="13"/>
  <c r="N25" i="13"/>
  <c r="L25" i="13"/>
  <c r="K25" i="13"/>
  <c r="J25" i="13"/>
  <c r="I25" i="13"/>
  <c r="M25" i="13" s="1"/>
  <c r="H25" i="13"/>
  <c r="O24" i="13"/>
  <c r="N24" i="13"/>
  <c r="L24" i="13"/>
  <c r="K24" i="13"/>
  <c r="J24" i="13"/>
  <c r="I24" i="13"/>
  <c r="M24" i="13" s="1"/>
  <c r="H24" i="13"/>
  <c r="O23" i="13"/>
  <c r="N23" i="13"/>
  <c r="L23" i="13"/>
  <c r="K23" i="13"/>
  <c r="J23" i="13"/>
  <c r="I23" i="13"/>
  <c r="M23" i="13" s="1"/>
  <c r="H23" i="13"/>
  <c r="O22" i="13"/>
  <c r="N22" i="13"/>
  <c r="L22" i="13"/>
  <c r="K22" i="13"/>
  <c r="J22" i="13"/>
  <c r="I22" i="13"/>
  <c r="M22" i="13" s="1"/>
  <c r="H22" i="13"/>
  <c r="O21" i="13"/>
  <c r="N21" i="13"/>
  <c r="L21" i="13"/>
  <c r="K21" i="13"/>
  <c r="J21" i="13"/>
  <c r="I21" i="13"/>
  <c r="M21" i="13" s="1"/>
  <c r="H21" i="13"/>
  <c r="O20" i="13"/>
  <c r="N20" i="13"/>
  <c r="L20" i="13"/>
  <c r="K20" i="13"/>
  <c r="J20" i="13"/>
  <c r="I20" i="13"/>
  <c r="M20" i="13" s="1"/>
  <c r="H20" i="13"/>
  <c r="O19" i="13"/>
  <c r="N19" i="13"/>
  <c r="L19" i="13"/>
  <c r="K19" i="13"/>
  <c r="J19" i="13"/>
  <c r="I19" i="13"/>
  <c r="M19" i="13" s="1"/>
  <c r="H19" i="13"/>
  <c r="O18" i="13"/>
  <c r="N18" i="13"/>
  <c r="L18" i="13"/>
  <c r="K18" i="13"/>
  <c r="J18" i="13"/>
  <c r="I18" i="13"/>
  <c r="M18" i="13" s="1"/>
  <c r="H18" i="13"/>
  <c r="O17" i="13"/>
  <c r="N17" i="13"/>
  <c r="L17" i="13"/>
  <c r="K17" i="13"/>
  <c r="J17" i="13"/>
  <c r="I17" i="13"/>
  <c r="M17" i="13" s="1"/>
  <c r="H17" i="13"/>
  <c r="O16" i="13"/>
  <c r="N16" i="13"/>
  <c r="L16" i="13"/>
  <c r="K16" i="13"/>
  <c r="J16" i="13"/>
  <c r="I16" i="13"/>
  <c r="M16" i="13" s="1"/>
  <c r="H16" i="13"/>
  <c r="O15" i="13"/>
  <c r="N15" i="13"/>
  <c r="L15" i="13"/>
  <c r="K15" i="13"/>
  <c r="J15" i="13"/>
  <c r="I15" i="13"/>
  <c r="M15" i="13" s="1"/>
  <c r="H15" i="13"/>
  <c r="O14" i="13"/>
  <c r="N14" i="13"/>
  <c r="L14" i="13"/>
  <c r="K14" i="13"/>
  <c r="J14" i="13"/>
  <c r="I14" i="13"/>
  <c r="M14" i="13" s="1"/>
  <c r="H14" i="13"/>
  <c r="O13" i="13"/>
  <c r="N13" i="13"/>
  <c r="L13" i="13"/>
  <c r="K13" i="13"/>
  <c r="J13" i="13"/>
  <c r="I13" i="13"/>
  <c r="M13" i="13" s="1"/>
  <c r="H13" i="13"/>
  <c r="O12" i="13"/>
  <c r="N12" i="13"/>
  <c r="L12" i="13"/>
  <c r="K12" i="13"/>
  <c r="J12" i="13"/>
  <c r="I12" i="13"/>
  <c r="M12" i="13" s="1"/>
  <c r="H12" i="13"/>
  <c r="O11" i="13"/>
  <c r="N11" i="13"/>
  <c r="L11" i="13"/>
  <c r="K11" i="13"/>
  <c r="J11" i="13"/>
  <c r="I11" i="13"/>
  <c r="M11" i="13" s="1"/>
  <c r="O10" i="13"/>
  <c r="N10" i="13"/>
  <c r="L10" i="13"/>
  <c r="K10" i="13"/>
  <c r="J10" i="13"/>
  <c r="I10" i="13"/>
  <c r="M10" i="13" s="1"/>
  <c r="O9" i="13"/>
  <c r="N9" i="13"/>
  <c r="L9" i="13"/>
  <c r="K9" i="13"/>
  <c r="J9" i="13"/>
  <c r="I9" i="13"/>
  <c r="M9" i="13" s="1"/>
  <c r="O8" i="13"/>
  <c r="N8" i="13"/>
  <c r="L8" i="13"/>
  <c r="K8" i="13"/>
  <c r="J8" i="13"/>
  <c r="I8" i="13"/>
  <c r="M8" i="13" s="1"/>
  <c r="O7" i="13"/>
  <c r="N7" i="13"/>
  <c r="L7" i="13"/>
  <c r="K7" i="13"/>
  <c r="J7" i="13"/>
  <c r="I7" i="13"/>
  <c r="M7" i="13" s="1"/>
  <c r="O6" i="13"/>
  <c r="N6" i="13"/>
  <c r="L6" i="13"/>
  <c r="K6" i="13"/>
  <c r="J6" i="13"/>
  <c r="I6" i="13"/>
  <c r="M6" i="13" s="1"/>
  <c r="O5" i="13"/>
  <c r="N5" i="13"/>
  <c r="L5" i="13"/>
  <c r="K5" i="13"/>
  <c r="J5" i="13"/>
  <c r="I5" i="13"/>
  <c r="M5" i="13" s="1"/>
  <c r="O4" i="13"/>
  <c r="N4" i="13"/>
  <c r="L4" i="13"/>
  <c r="K4" i="13"/>
  <c r="J4" i="13"/>
  <c r="I4" i="13"/>
  <c r="M4" i="13" s="1"/>
  <c r="O3" i="13"/>
  <c r="N3" i="13"/>
  <c r="L3" i="13"/>
  <c r="K3" i="13"/>
  <c r="J3" i="13"/>
  <c r="I3" i="13"/>
  <c r="M3" i="13" s="1"/>
  <c r="O2" i="13"/>
  <c r="N2" i="13"/>
  <c r="L2" i="13"/>
  <c r="K2" i="13"/>
  <c r="J2" i="13"/>
  <c r="I2" i="13"/>
  <c r="M2" i="13" s="1"/>
  <c r="H2" i="13"/>
  <c r="H3" i="13" s="1"/>
  <c r="H4" i="13" s="1"/>
  <c r="H5" i="13" s="1"/>
  <c r="H6" i="13" s="1"/>
  <c r="H7" i="13" s="1"/>
  <c r="H8" i="13" s="1"/>
  <c r="H9" i="13" s="1"/>
  <c r="H10" i="13" s="1"/>
  <c r="H11" i="13" s="1"/>
  <c r="L149" i="12"/>
  <c r="I149" i="12"/>
  <c r="O149" i="12" s="1"/>
  <c r="H149" i="12"/>
  <c r="L148" i="12"/>
  <c r="I148" i="12"/>
  <c r="O148" i="12" s="1"/>
  <c r="H148" i="12"/>
  <c r="L147" i="12"/>
  <c r="I147" i="12"/>
  <c r="O147" i="12" s="1"/>
  <c r="H147" i="12"/>
  <c r="L146" i="12"/>
  <c r="I146" i="12"/>
  <c r="O146" i="12" s="1"/>
  <c r="H146" i="12"/>
  <c r="L145" i="12"/>
  <c r="I145" i="12"/>
  <c r="O145" i="12" s="1"/>
  <c r="H145" i="12"/>
  <c r="L144" i="12"/>
  <c r="I144" i="12"/>
  <c r="O144" i="12" s="1"/>
  <c r="H144" i="12"/>
  <c r="L143" i="12"/>
  <c r="I143" i="12"/>
  <c r="O143" i="12" s="1"/>
  <c r="H143" i="12"/>
  <c r="L142" i="12"/>
  <c r="I142" i="12"/>
  <c r="O142" i="12" s="1"/>
  <c r="H142" i="12"/>
  <c r="L141" i="12"/>
  <c r="I141" i="12"/>
  <c r="O141" i="12" s="1"/>
  <c r="H141" i="12"/>
  <c r="L140" i="12"/>
  <c r="I140" i="12"/>
  <c r="O140" i="12" s="1"/>
  <c r="H140" i="12"/>
  <c r="L139" i="12"/>
  <c r="I139" i="12"/>
  <c r="O139" i="12" s="1"/>
  <c r="H139" i="12"/>
  <c r="L138" i="12"/>
  <c r="I138" i="12"/>
  <c r="O138" i="12" s="1"/>
  <c r="H138" i="12"/>
  <c r="L137" i="12"/>
  <c r="I137" i="12"/>
  <c r="O137" i="12" s="1"/>
  <c r="H137" i="12"/>
  <c r="L136" i="12"/>
  <c r="I136" i="12"/>
  <c r="O136" i="12" s="1"/>
  <c r="H136" i="12"/>
  <c r="L135" i="12"/>
  <c r="I135" i="12"/>
  <c r="O135" i="12" s="1"/>
  <c r="H135" i="12"/>
  <c r="L134" i="12"/>
  <c r="I134" i="12"/>
  <c r="O134" i="12" s="1"/>
  <c r="H134" i="12"/>
  <c r="L133" i="12"/>
  <c r="I133" i="12"/>
  <c r="O133" i="12" s="1"/>
  <c r="H133" i="12"/>
  <c r="L132" i="12"/>
  <c r="I132" i="12"/>
  <c r="O132" i="12" s="1"/>
  <c r="H132" i="12"/>
  <c r="L131" i="12"/>
  <c r="I131" i="12"/>
  <c r="O131" i="12" s="1"/>
  <c r="H131" i="12"/>
  <c r="L130" i="12"/>
  <c r="I130" i="12"/>
  <c r="O130" i="12" s="1"/>
  <c r="H130" i="12"/>
  <c r="L129" i="12"/>
  <c r="I129" i="12"/>
  <c r="O129" i="12" s="1"/>
  <c r="H129" i="12"/>
  <c r="L128" i="12"/>
  <c r="I128" i="12"/>
  <c r="O128" i="12" s="1"/>
  <c r="H128" i="12"/>
  <c r="L127" i="12"/>
  <c r="I127" i="12"/>
  <c r="O127" i="12" s="1"/>
  <c r="H127" i="12"/>
  <c r="L126" i="12"/>
  <c r="I126" i="12"/>
  <c r="O126" i="12" s="1"/>
  <c r="H126" i="12"/>
  <c r="L125" i="12"/>
  <c r="I125" i="12"/>
  <c r="O125" i="12" s="1"/>
  <c r="H125" i="12"/>
  <c r="L124" i="12"/>
  <c r="I124" i="12"/>
  <c r="O124" i="12" s="1"/>
  <c r="H124" i="12"/>
  <c r="L123" i="12"/>
  <c r="I123" i="12"/>
  <c r="O123" i="12" s="1"/>
  <c r="H123" i="12"/>
  <c r="I122" i="12"/>
  <c r="H122" i="12"/>
  <c r="I121" i="12"/>
  <c r="H121" i="12"/>
  <c r="I120" i="12"/>
  <c r="H120" i="12"/>
  <c r="I119" i="12"/>
  <c r="H119" i="12"/>
  <c r="I118" i="12"/>
  <c r="H118" i="12"/>
  <c r="I117" i="12"/>
  <c r="H117" i="12"/>
  <c r="L116" i="12"/>
  <c r="I116" i="12"/>
  <c r="M116" i="12" s="1"/>
  <c r="H116" i="12"/>
  <c r="I115" i="12"/>
  <c r="H115" i="12"/>
  <c r="L114" i="12"/>
  <c r="I114" i="12"/>
  <c r="M114" i="12" s="1"/>
  <c r="H114" i="12"/>
  <c r="N113" i="12"/>
  <c r="I113" i="12"/>
  <c r="H113" i="12"/>
  <c r="L112" i="12"/>
  <c r="I112" i="12"/>
  <c r="M112" i="12" s="1"/>
  <c r="H112" i="12"/>
  <c r="I111" i="12"/>
  <c r="H111" i="12"/>
  <c r="L110" i="12"/>
  <c r="I110" i="12"/>
  <c r="M110" i="12" s="1"/>
  <c r="H110" i="12"/>
  <c r="N109" i="12"/>
  <c r="I109" i="12"/>
  <c r="H109" i="12"/>
  <c r="M108" i="12"/>
  <c r="L108" i="12"/>
  <c r="I108" i="12"/>
  <c r="J108" i="12" s="1"/>
  <c r="H108" i="12"/>
  <c r="N107" i="12"/>
  <c r="L107" i="12"/>
  <c r="K107" i="12"/>
  <c r="J107" i="12"/>
  <c r="I107" i="12"/>
  <c r="O107" i="12" s="1"/>
  <c r="H107" i="12"/>
  <c r="O106" i="12"/>
  <c r="N106" i="12"/>
  <c r="L106" i="12"/>
  <c r="K106" i="12"/>
  <c r="J106" i="12"/>
  <c r="I106" i="12"/>
  <c r="M106" i="12" s="1"/>
  <c r="H106" i="12"/>
  <c r="O105" i="12"/>
  <c r="N105" i="12"/>
  <c r="L105" i="12"/>
  <c r="K105" i="12"/>
  <c r="J105" i="12"/>
  <c r="I105" i="12"/>
  <c r="M105" i="12" s="1"/>
  <c r="H105" i="12"/>
  <c r="O104" i="12"/>
  <c r="N104" i="12"/>
  <c r="L104" i="12"/>
  <c r="K104" i="12"/>
  <c r="J104" i="12"/>
  <c r="I104" i="12"/>
  <c r="M104" i="12" s="1"/>
  <c r="H104" i="12"/>
  <c r="O103" i="12"/>
  <c r="N103" i="12"/>
  <c r="L103" i="12"/>
  <c r="K103" i="12"/>
  <c r="J103" i="12"/>
  <c r="I103" i="12"/>
  <c r="M103" i="12" s="1"/>
  <c r="H103" i="12"/>
  <c r="O102" i="12"/>
  <c r="N102" i="12"/>
  <c r="L102" i="12"/>
  <c r="K102" i="12"/>
  <c r="J102" i="12"/>
  <c r="I102" i="12"/>
  <c r="M102" i="12" s="1"/>
  <c r="H102" i="12"/>
  <c r="O101" i="12"/>
  <c r="N101" i="12"/>
  <c r="L101" i="12"/>
  <c r="K101" i="12"/>
  <c r="J101" i="12"/>
  <c r="I101" i="12"/>
  <c r="M101" i="12" s="1"/>
  <c r="H101" i="12"/>
  <c r="O100" i="12"/>
  <c r="N100" i="12"/>
  <c r="L100" i="12"/>
  <c r="K100" i="12"/>
  <c r="J100" i="12"/>
  <c r="I100" i="12"/>
  <c r="M100" i="12" s="1"/>
  <c r="H100" i="12"/>
  <c r="O99" i="12"/>
  <c r="N99" i="12"/>
  <c r="L99" i="12"/>
  <c r="K99" i="12"/>
  <c r="J99" i="12"/>
  <c r="I99" i="12"/>
  <c r="M99" i="12" s="1"/>
  <c r="H99" i="12"/>
  <c r="O98" i="12"/>
  <c r="N98" i="12"/>
  <c r="L98" i="12"/>
  <c r="K98" i="12"/>
  <c r="J98" i="12"/>
  <c r="I98" i="12"/>
  <c r="M98" i="12" s="1"/>
  <c r="H98" i="12"/>
  <c r="O97" i="12"/>
  <c r="N97" i="12"/>
  <c r="L97" i="12"/>
  <c r="K97" i="12"/>
  <c r="J97" i="12"/>
  <c r="I97" i="12"/>
  <c r="M97" i="12" s="1"/>
  <c r="H97" i="12"/>
  <c r="O96" i="12"/>
  <c r="N96" i="12"/>
  <c r="L96" i="12"/>
  <c r="K96" i="12"/>
  <c r="J96" i="12"/>
  <c r="I96" i="12"/>
  <c r="M96" i="12" s="1"/>
  <c r="H96" i="12"/>
  <c r="O95" i="12"/>
  <c r="N95" i="12"/>
  <c r="L95" i="12"/>
  <c r="K95" i="12"/>
  <c r="J95" i="12"/>
  <c r="I95" i="12"/>
  <c r="M95" i="12" s="1"/>
  <c r="H95" i="12"/>
  <c r="O94" i="12"/>
  <c r="N94" i="12"/>
  <c r="L94" i="12"/>
  <c r="K94" i="12"/>
  <c r="J94" i="12"/>
  <c r="I94" i="12"/>
  <c r="M94" i="12" s="1"/>
  <c r="H94" i="12"/>
  <c r="O93" i="12"/>
  <c r="N93" i="12"/>
  <c r="L93" i="12"/>
  <c r="K93" i="12"/>
  <c r="J93" i="12"/>
  <c r="I93" i="12"/>
  <c r="M93" i="12" s="1"/>
  <c r="H93" i="12"/>
  <c r="O92" i="12"/>
  <c r="N92" i="12"/>
  <c r="L92" i="12"/>
  <c r="K92" i="12"/>
  <c r="J92" i="12"/>
  <c r="I92" i="12"/>
  <c r="M92" i="12" s="1"/>
  <c r="H92" i="12"/>
  <c r="O91" i="12"/>
  <c r="N91" i="12"/>
  <c r="L91" i="12"/>
  <c r="K91" i="12"/>
  <c r="J91" i="12"/>
  <c r="I91" i="12"/>
  <c r="M91" i="12" s="1"/>
  <c r="H91" i="12"/>
  <c r="O90" i="12"/>
  <c r="N90" i="12"/>
  <c r="L90" i="12"/>
  <c r="K90" i="12"/>
  <c r="J90" i="12"/>
  <c r="I90" i="12"/>
  <c r="M90" i="12" s="1"/>
  <c r="H90" i="12"/>
  <c r="O89" i="12"/>
  <c r="N89" i="12"/>
  <c r="L89" i="12"/>
  <c r="K89" i="12"/>
  <c r="J89" i="12"/>
  <c r="I89" i="12"/>
  <c r="M89" i="12" s="1"/>
  <c r="H89" i="12"/>
  <c r="O88" i="12"/>
  <c r="N88" i="12"/>
  <c r="L88" i="12"/>
  <c r="K88" i="12"/>
  <c r="J88" i="12"/>
  <c r="I88" i="12"/>
  <c r="M88" i="12" s="1"/>
  <c r="H88" i="12"/>
  <c r="O87" i="12"/>
  <c r="N87" i="12"/>
  <c r="L87" i="12"/>
  <c r="K87" i="12"/>
  <c r="J87" i="12"/>
  <c r="I87" i="12"/>
  <c r="M87" i="12" s="1"/>
  <c r="H87" i="12"/>
  <c r="O86" i="12"/>
  <c r="N86" i="12"/>
  <c r="L86" i="12"/>
  <c r="K86" i="12"/>
  <c r="J86" i="12"/>
  <c r="I86" i="12"/>
  <c r="M86" i="12" s="1"/>
  <c r="H86" i="12"/>
  <c r="O85" i="12"/>
  <c r="N85" i="12"/>
  <c r="L85" i="12"/>
  <c r="K85" i="12"/>
  <c r="J85" i="12"/>
  <c r="I85" i="12"/>
  <c r="M85" i="12" s="1"/>
  <c r="H85" i="12"/>
  <c r="O84" i="12"/>
  <c r="N84" i="12"/>
  <c r="L84" i="12"/>
  <c r="K84" i="12"/>
  <c r="J84" i="12"/>
  <c r="I84" i="12"/>
  <c r="M84" i="12" s="1"/>
  <c r="H84" i="12"/>
  <c r="O83" i="12"/>
  <c r="N83" i="12"/>
  <c r="L83" i="12"/>
  <c r="K83" i="12"/>
  <c r="J83" i="12"/>
  <c r="I83" i="12"/>
  <c r="M83" i="12" s="1"/>
  <c r="H83" i="12"/>
  <c r="O82" i="12"/>
  <c r="N82" i="12"/>
  <c r="L82" i="12"/>
  <c r="K82" i="12"/>
  <c r="J82" i="12"/>
  <c r="I82" i="12"/>
  <c r="M82" i="12" s="1"/>
  <c r="H82" i="12"/>
  <c r="O81" i="12"/>
  <c r="N81" i="12"/>
  <c r="L81" i="12"/>
  <c r="K81" i="12"/>
  <c r="J81" i="12"/>
  <c r="I81" i="12"/>
  <c r="M81" i="12" s="1"/>
  <c r="H81" i="12"/>
  <c r="O80" i="12"/>
  <c r="N80" i="12"/>
  <c r="L80" i="12"/>
  <c r="K80" i="12"/>
  <c r="J80" i="12"/>
  <c r="I80" i="12"/>
  <c r="M80" i="12" s="1"/>
  <c r="H80" i="12"/>
  <c r="O79" i="12"/>
  <c r="N79" i="12"/>
  <c r="L79" i="12"/>
  <c r="K79" i="12"/>
  <c r="J79" i="12"/>
  <c r="I79" i="12"/>
  <c r="M79" i="12" s="1"/>
  <c r="H79" i="12"/>
  <c r="O78" i="12"/>
  <c r="N78" i="12"/>
  <c r="L78" i="12"/>
  <c r="K78" i="12"/>
  <c r="J78" i="12"/>
  <c r="I78" i="12"/>
  <c r="M78" i="12" s="1"/>
  <c r="H78" i="12"/>
  <c r="O77" i="12"/>
  <c r="N77" i="12"/>
  <c r="L77" i="12"/>
  <c r="K77" i="12"/>
  <c r="J77" i="12"/>
  <c r="I77" i="12"/>
  <c r="M77" i="12" s="1"/>
  <c r="H77" i="12"/>
  <c r="O76" i="12"/>
  <c r="N76" i="12"/>
  <c r="L76" i="12"/>
  <c r="K76" i="12"/>
  <c r="J76" i="12"/>
  <c r="I76" i="12"/>
  <c r="M76" i="12" s="1"/>
  <c r="H76" i="12"/>
  <c r="O75" i="12"/>
  <c r="N75" i="12"/>
  <c r="L75" i="12"/>
  <c r="K75" i="12"/>
  <c r="J75" i="12"/>
  <c r="I75" i="12"/>
  <c r="M75" i="12" s="1"/>
  <c r="H75" i="12"/>
  <c r="O74" i="12"/>
  <c r="N74" i="12"/>
  <c r="L74" i="12"/>
  <c r="K74" i="12"/>
  <c r="J74" i="12"/>
  <c r="I74" i="12"/>
  <c r="M74" i="12" s="1"/>
  <c r="H74" i="12"/>
  <c r="O73" i="12"/>
  <c r="N73" i="12"/>
  <c r="L73" i="12"/>
  <c r="K73" i="12"/>
  <c r="J73" i="12"/>
  <c r="I73" i="12"/>
  <c r="M73" i="12" s="1"/>
  <c r="H73" i="12"/>
  <c r="O72" i="12"/>
  <c r="N72" i="12"/>
  <c r="L72" i="12"/>
  <c r="K72" i="12"/>
  <c r="J72" i="12"/>
  <c r="I72" i="12"/>
  <c r="M72" i="12" s="1"/>
  <c r="H72" i="12"/>
  <c r="O71" i="12"/>
  <c r="N71" i="12"/>
  <c r="L71" i="12"/>
  <c r="K71" i="12"/>
  <c r="J71" i="12"/>
  <c r="I71" i="12"/>
  <c r="M71" i="12" s="1"/>
  <c r="H71" i="12"/>
  <c r="O70" i="12"/>
  <c r="N70" i="12"/>
  <c r="L70" i="12"/>
  <c r="K70" i="12"/>
  <c r="J70" i="12"/>
  <c r="I70" i="12"/>
  <c r="M70" i="12" s="1"/>
  <c r="H70" i="12"/>
  <c r="O69" i="12"/>
  <c r="N69" i="12"/>
  <c r="L69" i="12"/>
  <c r="K69" i="12"/>
  <c r="J69" i="12"/>
  <c r="I69" i="12"/>
  <c r="M69" i="12" s="1"/>
  <c r="H69" i="12"/>
  <c r="O68" i="12"/>
  <c r="N68" i="12"/>
  <c r="L68" i="12"/>
  <c r="K68" i="12"/>
  <c r="J68" i="12"/>
  <c r="I68" i="12"/>
  <c r="M68" i="12" s="1"/>
  <c r="H68" i="12"/>
  <c r="O67" i="12"/>
  <c r="N67" i="12"/>
  <c r="L67" i="12"/>
  <c r="K67" i="12"/>
  <c r="J67" i="12"/>
  <c r="I67" i="12"/>
  <c r="M67" i="12" s="1"/>
  <c r="H67" i="12"/>
  <c r="O66" i="12"/>
  <c r="N66" i="12"/>
  <c r="L66" i="12"/>
  <c r="K66" i="12"/>
  <c r="J66" i="12"/>
  <c r="I66" i="12"/>
  <c r="M66" i="12" s="1"/>
  <c r="H66" i="12"/>
  <c r="O65" i="12"/>
  <c r="N65" i="12"/>
  <c r="L65" i="12"/>
  <c r="K65" i="12"/>
  <c r="J65" i="12"/>
  <c r="I65" i="12"/>
  <c r="M65" i="12" s="1"/>
  <c r="H65" i="12"/>
  <c r="O64" i="12"/>
  <c r="N64" i="12"/>
  <c r="L64" i="12"/>
  <c r="K64" i="12"/>
  <c r="J64" i="12"/>
  <c r="I64" i="12"/>
  <c r="M64" i="12" s="1"/>
  <c r="H64" i="12"/>
  <c r="O63" i="12"/>
  <c r="N63" i="12"/>
  <c r="L63" i="12"/>
  <c r="K63" i="12"/>
  <c r="J63" i="12"/>
  <c r="I63" i="12"/>
  <c r="M63" i="12" s="1"/>
  <c r="H63" i="12"/>
  <c r="O62" i="12"/>
  <c r="N62" i="12"/>
  <c r="L62" i="12"/>
  <c r="K62" i="12"/>
  <c r="J62" i="12"/>
  <c r="I62" i="12"/>
  <c r="M62" i="12" s="1"/>
  <c r="H62" i="12"/>
  <c r="O61" i="12"/>
  <c r="N61" i="12"/>
  <c r="L61" i="12"/>
  <c r="K61" i="12"/>
  <c r="J61" i="12"/>
  <c r="I61" i="12"/>
  <c r="M61" i="12" s="1"/>
  <c r="H61" i="12"/>
  <c r="O60" i="12"/>
  <c r="N60" i="12"/>
  <c r="L60" i="12"/>
  <c r="K60" i="12"/>
  <c r="J60" i="12"/>
  <c r="I60" i="12"/>
  <c r="M60" i="12" s="1"/>
  <c r="H60" i="12"/>
  <c r="O59" i="12"/>
  <c r="N59" i="12"/>
  <c r="L59" i="12"/>
  <c r="K59" i="12"/>
  <c r="J59" i="12"/>
  <c r="I59" i="12"/>
  <c r="M59" i="12" s="1"/>
  <c r="H59" i="12"/>
  <c r="O58" i="12"/>
  <c r="N58" i="12"/>
  <c r="L58" i="12"/>
  <c r="K58" i="12"/>
  <c r="J58" i="12"/>
  <c r="I58" i="12"/>
  <c r="M58" i="12" s="1"/>
  <c r="H58" i="12"/>
  <c r="O57" i="12"/>
  <c r="N57" i="12"/>
  <c r="L57" i="12"/>
  <c r="K57" i="12"/>
  <c r="J57" i="12"/>
  <c r="I57" i="12"/>
  <c r="M57" i="12" s="1"/>
  <c r="H57" i="12"/>
  <c r="O56" i="12"/>
  <c r="N56" i="12"/>
  <c r="L56" i="12"/>
  <c r="K56" i="12"/>
  <c r="J56" i="12"/>
  <c r="I56" i="12"/>
  <c r="M56" i="12" s="1"/>
  <c r="H56" i="12"/>
  <c r="O55" i="12"/>
  <c r="N55" i="12"/>
  <c r="L55" i="12"/>
  <c r="K55" i="12"/>
  <c r="J55" i="12"/>
  <c r="I55" i="12"/>
  <c r="M55" i="12" s="1"/>
  <c r="H55" i="12"/>
  <c r="O54" i="12"/>
  <c r="N54" i="12"/>
  <c r="L54" i="12"/>
  <c r="K54" i="12"/>
  <c r="J54" i="12"/>
  <c r="I54" i="12"/>
  <c r="M54" i="12" s="1"/>
  <c r="H54" i="12"/>
  <c r="O53" i="12"/>
  <c r="N53" i="12"/>
  <c r="L53" i="12"/>
  <c r="K53" i="12"/>
  <c r="J53" i="12"/>
  <c r="I53" i="12"/>
  <c r="M53" i="12" s="1"/>
  <c r="H53" i="12"/>
  <c r="O52" i="12"/>
  <c r="N52" i="12"/>
  <c r="L52" i="12"/>
  <c r="K52" i="12"/>
  <c r="J52" i="12"/>
  <c r="I52" i="12"/>
  <c r="M52" i="12" s="1"/>
  <c r="H52" i="12"/>
  <c r="O51" i="12"/>
  <c r="N51" i="12"/>
  <c r="L51" i="12"/>
  <c r="K51" i="12"/>
  <c r="J51" i="12"/>
  <c r="I51" i="12"/>
  <c r="M51" i="12" s="1"/>
  <c r="H51" i="12"/>
  <c r="O50" i="12"/>
  <c r="N50" i="12"/>
  <c r="L50" i="12"/>
  <c r="K50" i="12"/>
  <c r="J50" i="12"/>
  <c r="I50" i="12"/>
  <c r="M50" i="12" s="1"/>
  <c r="H50" i="12"/>
  <c r="O49" i="12"/>
  <c r="N49" i="12"/>
  <c r="L49" i="12"/>
  <c r="K49" i="12"/>
  <c r="J49" i="12"/>
  <c r="I49" i="12"/>
  <c r="M49" i="12" s="1"/>
  <c r="H49" i="12"/>
  <c r="O48" i="12"/>
  <c r="N48" i="12"/>
  <c r="L48" i="12"/>
  <c r="K48" i="12"/>
  <c r="J48" i="12"/>
  <c r="I48" i="12"/>
  <c r="M48" i="12" s="1"/>
  <c r="H48" i="12"/>
  <c r="O47" i="12"/>
  <c r="N47" i="12"/>
  <c r="L47" i="12"/>
  <c r="K47" i="12"/>
  <c r="J47" i="12"/>
  <c r="I47" i="12"/>
  <c r="M47" i="12" s="1"/>
  <c r="H47" i="12"/>
  <c r="O46" i="12"/>
  <c r="N46" i="12"/>
  <c r="L46" i="12"/>
  <c r="K46" i="12"/>
  <c r="J46" i="12"/>
  <c r="I46" i="12"/>
  <c r="M46" i="12" s="1"/>
  <c r="H46" i="12"/>
  <c r="O45" i="12"/>
  <c r="N45" i="12"/>
  <c r="L45" i="12"/>
  <c r="K45" i="12"/>
  <c r="J45" i="12"/>
  <c r="I45" i="12"/>
  <c r="M45" i="12" s="1"/>
  <c r="H45" i="12"/>
  <c r="O44" i="12"/>
  <c r="N44" i="12"/>
  <c r="L44" i="12"/>
  <c r="K44" i="12"/>
  <c r="J44" i="12"/>
  <c r="I44" i="12"/>
  <c r="M44" i="12" s="1"/>
  <c r="H44" i="12"/>
  <c r="O43" i="12"/>
  <c r="N43" i="12"/>
  <c r="L43" i="12"/>
  <c r="K43" i="12"/>
  <c r="J43" i="12"/>
  <c r="I43" i="12"/>
  <c r="M43" i="12" s="1"/>
  <c r="H43" i="12"/>
  <c r="O42" i="12"/>
  <c r="N42" i="12"/>
  <c r="L42" i="12"/>
  <c r="K42" i="12"/>
  <c r="J42" i="12"/>
  <c r="I42" i="12"/>
  <c r="M42" i="12" s="1"/>
  <c r="H42" i="12"/>
  <c r="O41" i="12"/>
  <c r="N41" i="12"/>
  <c r="L41" i="12"/>
  <c r="K41" i="12"/>
  <c r="J41" i="12"/>
  <c r="I41" i="12"/>
  <c r="M41" i="12" s="1"/>
  <c r="H41" i="12"/>
  <c r="O40" i="12"/>
  <c r="N40" i="12"/>
  <c r="L40" i="12"/>
  <c r="K40" i="12"/>
  <c r="J40" i="12"/>
  <c r="I40" i="12"/>
  <c r="M40" i="12" s="1"/>
  <c r="H40" i="12"/>
  <c r="O39" i="12"/>
  <c r="N39" i="12"/>
  <c r="L39" i="12"/>
  <c r="K39" i="12"/>
  <c r="J39" i="12"/>
  <c r="I39" i="12"/>
  <c r="M39" i="12" s="1"/>
  <c r="H39" i="12"/>
  <c r="O38" i="12"/>
  <c r="N38" i="12"/>
  <c r="L38" i="12"/>
  <c r="K38" i="12"/>
  <c r="J38" i="12"/>
  <c r="I38" i="12"/>
  <c r="M38" i="12" s="1"/>
  <c r="H38" i="12"/>
  <c r="O37" i="12"/>
  <c r="N37" i="12"/>
  <c r="L37" i="12"/>
  <c r="K37" i="12"/>
  <c r="J37" i="12"/>
  <c r="I37" i="12"/>
  <c r="M37" i="12" s="1"/>
  <c r="H37" i="12"/>
  <c r="O36" i="12"/>
  <c r="N36" i="12"/>
  <c r="L36" i="12"/>
  <c r="K36" i="12"/>
  <c r="J36" i="12"/>
  <c r="I36" i="12"/>
  <c r="M36" i="12" s="1"/>
  <c r="H36" i="12"/>
  <c r="O35" i="12"/>
  <c r="N35" i="12"/>
  <c r="L35" i="12"/>
  <c r="K35" i="12"/>
  <c r="J35" i="12"/>
  <c r="I35" i="12"/>
  <c r="M35" i="12" s="1"/>
  <c r="H35" i="12"/>
  <c r="O34" i="12"/>
  <c r="N34" i="12"/>
  <c r="L34" i="12"/>
  <c r="K34" i="12"/>
  <c r="J34" i="12"/>
  <c r="I34" i="12"/>
  <c r="M34" i="12" s="1"/>
  <c r="H34" i="12"/>
  <c r="O33" i="12"/>
  <c r="N33" i="12"/>
  <c r="L33" i="12"/>
  <c r="K33" i="12"/>
  <c r="J33" i="12"/>
  <c r="I33" i="12"/>
  <c r="M33" i="12" s="1"/>
  <c r="H33" i="12"/>
  <c r="I32" i="12"/>
  <c r="M32" i="12" s="1"/>
  <c r="H32" i="12"/>
  <c r="I31" i="12"/>
  <c r="O31" i="12" s="1"/>
  <c r="H31" i="12"/>
  <c r="I30" i="12"/>
  <c r="O30" i="12" s="1"/>
  <c r="H30" i="12"/>
  <c r="I29" i="12"/>
  <c r="O29" i="12" s="1"/>
  <c r="H29" i="12"/>
  <c r="I28" i="12"/>
  <c r="O28" i="12" s="1"/>
  <c r="H28" i="12"/>
  <c r="I27" i="12"/>
  <c r="O27" i="12" s="1"/>
  <c r="H27" i="12"/>
  <c r="I26" i="12"/>
  <c r="O26" i="12" s="1"/>
  <c r="H26" i="12"/>
  <c r="I25" i="12"/>
  <c r="O25" i="12" s="1"/>
  <c r="H25" i="12"/>
  <c r="I24" i="12"/>
  <c r="O24" i="12" s="1"/>
  <c r="H24" i="12"/>
  <c r="I23" i="12"/>
  <c r="O23" i="12" s="1"/>
  <c r="H23" i="12"/>
  <c r="I22" i="12"/>
  <c r="O22" i="12" s="1"/>
  <c r="H22" i="12"/>
  <c r="I21" i="12"/>
  <c r="O21" i="12" s="1"/>
  <c r="H21" i="12"/>
  <c r="I20" i="12"/>
  <c r="O20" i="12" s="1"/>
  <c r="H20" i="12"/>
  <c r="I19" i="12"/>
  <c r="O19" i="12" s="1"/>
  <c r="H19" i="12"/>
  <c r="I18" i="12"/>
  <c r="O18" i="12" s="1"/>
  <c r="H18" i="12"/>
  <c r="I17" i="12"/>
  <c r="O17" i="12" s="1"/>
  <c r="H17" i="12"/>
  <c r="I16" i="12"/>
  <c r="O16" i="12" s="1"/>
  <c r="H16" i="12"/>
  <c r="I15" i="12"/>
  <c r="O15" i="12" s="1"/>
  <c r="H15" i="12"/>
  <c r="I14" i="12"/>
  <c r="O14" i="12" s="1"/>
  <c r="H14" i="12"/>
  <c r="I13" i="12"/>
  <c r="O13" i="12" s="1"/>
  <c r="H13" i="12"/>
  <c r="I12" i="12"/>
  <c r="O12" i="12" s="1"/>
  <c r="H12" i="12"/>
  <c r="I11" i="12"/>
  <c r="O11" i="12" s="1"/>
  <c r="I10" i="12"/>
  <c r="O10" i="12" s="1"/>
  <c r="I9" i="12"/>
  <c r="O9" i="12" s="1"/>
  <c r="I8" i="12"/>
  <c r="O8" i="12" s="1"/>
  <c r="I7" i="12"/>
  <c r="O7" i="12" s="1"/>
  <c r="I6" i="12"/>
  <c r="O6" i="12" s="1"/>
  <c r="I5" i="12"/>
  <c r="O5" i="12" s="1"/>
  <c r="I4" i="12"/>
  <c r="O4" i="12" s="1"/>
  <c r="I3" i="12"/>
  <c r="O3" i="12" s="1"/>
  <c r="I2" i="12"/>
  <c r="O2" i="12" s="1"/>
  <c r="H2" i="12"/>
  <c r="H3" i="12" s="1"/>
  <c r="H4" i="12" s="1"/>
  <c r="H5" i="12" s="1"/>
  <c r="H6" i="12" s="1"/>
  <c r="H7" i="12" s="1"/>
  <c r="H8" i="12" s="1"/>
  <c r="H9" i="12" s="1"/>
  <c r="H10" i="12" s="1"/>
  <c r="H11" i="12" s="1"/>
  <c r="I149" i="11"/>
  <c r="H149" i="11"/>
  <c r="M148" i="11"/>
  <c r="J148" i="11"/>
  <c r="I148" i="11"/>
  <c r="N148" i="11" s="1"/>
  <c r="H148" i="11"/>
  <c r="N147" i="11"/>
  <c r="M147" i="11"/>
  <c r="J147" i="11"/>
  <c r="I147" i="11"/>
  <c r="H147" i="11"/>
  <c r="I146" i="11"/>
  <c r="H146" i="11"/>
  <c r="J145" i="11"/>
  <c r="I145" i="11"/>
  <c r="H145" i="11"/>
  <c r="M144" i="11"/>
  <c r="J144" i="11"/>
  <c r="I144" i="11"/>
  <c r="N144" i="11" s="1"/>
  <c r="H144" i="11"/>
  <c r="N143" i="11"/>
  <c r="M143" i="11"/>
  <c r="J143" i="11"/>
  <c r="I143" i="11"/>
  <c r="H143" i="11"/>
  <c r="N142" i="11"/>
  <c r="I142" i="11"/>
  <c r="H142" i="11"/>
  <c r="J141" i="11"/>
  <c r="I141" i="11"/>
  <c r="H141" i="11"/>
  <c r="M140" i="11"/>
  <c r="J140" i="11"/>
  <c r="I140" i="11"/>
  <c r="N140" i="11" s="1"/>
  <c r="H140" i="11"/>
  <c r="N139" i="11"/>
  <c r="M139" i="11"/>
  <c r="J139" i="11"/>
  <c r="I139" i="11"/>
  <c r="H139" i="11"/>
  <c r="N138" i="11"/>
  <c r="I138" i="11"/>
  <c r="H138" i="11"/>
  <c r="I137" i="11"/>
  <c r="H137" i="11"/>
  <c r="M136" i="11"/>
  <c r="J136" i="11"/>
  <c r="I136" i="11"/>
  <c r="N136" i="11" s="1"/>
  <c r="H136" i="11"/>
  <c r="N135" i="11"/>
  <c r="M135" i="11"/>
  <c r="J135" i="11"/>
  <c r="I135" i="11"/>
  <c r="H135" i="11"/>
  <c r="I134" i="11"/>
  <c r="H134" i="11"/>
  <c r="I133" i="11"/>
  <c r="H133" i="11"/>
  <c r="M132" i="11"/>
  <c r="J132" i="11"/>
  <c r="I132" i="11"/>
  <c r="N132" i="11" s="1"/>
  <c r="H132" i="11"/>
  <c r="N131" i="11"/>
  <c r="I131" i="11"/>
  <c r="H131" i="11"/>
  <c r="L130" i="11"/>
  <c r="J130" i="11"/>
  <c r="I130" i="11"/>
  <c r="M130" i="11" s="1"/>
  <c r="H130" i="11"/>
  <c r="N129" i="11"/>
  <c r="I129" i="11"/>
  <c r="H129" i="11"/>
  <c r="M128" i="11"/>
  <c r="L128" i="11"/>
  <c r="J128" i="11"/>
  <c r="I128" i="11"/>
  <c r="H128" i="11"/>
  <c r="I127" i="11"/>
  <c r="M127" i="11" s="1"/>
  <c r="H127" i="11"/>
  <c r="M126" i="11"/>
  <c r="L126" i="11"/>
  <c r="J126" i="11"/>
  <c r="I126" i="11"/>
  <c r="H126" i="11"/>
  <c r="M125" i="11"/>
  <c r="I125" i="11"/>
  <c r="H125" i="11"/>
  <c r="M124" i="11"/>
  <c r="L124" i="11"/>
  <c r="J124" i="11"/>
  <c r="I124" i="11"/>
  <c r="H124" i="11"/>
  <c r="N123" i="11"/>
  <c r="M123" i="11"/>
  <c r="I123" i="11"/>
  <c r="H123" i="11"/>
  <c r="M122" i="11"/>
  <c r="L122" i="11"/>
  <c r="J122" i="11"/>
  <c r="I122" i="11"/>
  <c r="H122" i="11"/>
  <c r="N121" i="11"/>
  <c r="I121" i="11"/>
  <c r="H121" i="11"/>
  <c r="M120" i="11"/>
  <c r="L120" i="11"/>
  <c r="J120" i="11"/>
  <c r="I120" i="11"/>
  <c r="H120" i="11"/>
  <c r="I119" i="11"/>
  <c r="M119" i="11" s="1"/>
  <c r="H119" i="11"/>
  <c r="M118" i="11"/>
  <c r="L118" i="11"/>
  <c r="J118" i="11"/>
  <c r="I118" i="11"/>
  <c r="H118" i="11"/>
  <c r="M117" i="11"/>
  <c r="I117" i="11"/>
  <c r="H117" i="11"/>
  <c r="M116" i="11"/>
  <c r="L116" i="11"/>
  <c r="J116" i="11"/>
  <c r="I116" i="11"/>
  <c r="H116" i="11"/>
  <c r="N115" i="11"/>
  <c r="M115" i="11"/>
  <c r="I115" i="11"/>
  <c r="H115" i="11"/>
  <c r="M114" i="11"/>
  <c r="L114" i="11"/>
  <c r="J114" i="11"/>
  <c r="I114" i="11"/>
  <c r="H114" i="11"/>
  <c r="N113" i="11"/>
  <c r="I113" i="11"/>
  <c r="H113" i="11"/>
  <c r="M112" i="11"/>
  <c r="L112" i="11"/>
  <c r="J112" i="11"/>
  <c r="I112" i="11"/>
  <c r="H112" i="11"/>
  <c r="I111" i="11"/>
  <c r="M111" i="11" s="1"/>
  <c r="H111" i="11"/>
  <c r="M110" i="11"/>
  <c r="L110" i="11"/>
  <c r="J110" i="11"/>
  <c r="I110" i="11"/>
  <c r="H110" i="11"/>
  <c r="M109" i="11"/>
  <c r="I109" i="11"/>
  <c r="H109" i="11"/>
  <c r="M108" i="11"/>
  <c r="L108" i="11"/>
  <c r="J108" i="11"/>
  <c r="I108" i="11"/>
  <c r="H108" i="11"/>
  <c r="N107" i="11"/>
  <c r="M107" i="11"/>
  <c r="I107" i="11"/>
  <c r="H107" i="11"/>
  <c r="I106" i="11"/>
  <c r="N106" i="11" s="1"/>
  <c r="H106" i="11"/>
  <c r="J105" i="11"/>
  <c r="I105" i="11"/>
  <c r="H105" i="11"/>
  <c r="M104" i="11"/>
  <c r="J104" i="11"/>
  <c r="I104" i="11"/>
  <c r="N104" i="11" s="1"/>
  <c r="H104" i="11"/>
  <c r="N103" i="11"/>
  <c r="M103" i="11"/>
  <c r="I103" i="11"/>
  <c r="H103" i="11"/>
  <c r="I102" i="11"/>
  <c r="N102" i="11" s="1"/>
  <c r="H102" i="11"/>
  <c r="J101" i="11"/>
  <c r="I101" i="11"/>
  <c r="H101" i="11"/>
  <c r="M100" i="11"/>
  <c r="J100" i="11"/>
  <c r="I100" i="11"/>
  <c r="N100" i="11" s="1"/>
  <c r="H100" i="11"/>
  <c r="N99" i="11"/>
  <c r="M99" i="11"/>
  <c r="I99" i="11"/>
  <c r="H99" i="11"/>
  <c r="I98" i="11"/>
  <c r="J98" i="11" s="1"/>
  <c r="H98" i="11"/>
  <c r="J97" i="11"/>
  <c r="I97" i="11"/>
  <c r="H97" i="11"/>
  <c r="M96" i="11"/>
  <c r="J96" i="11"/>
  <c r="I96" i="11"/>
  <c r="N96" i="11" s="1"/>
  <c r="H96" i="11"/>
  <c r="N95" i="11"/>
  <c r="M95" i="11"/>
  <c r="J95" i="11"/>
  <c r="I95" i="11"/>
  <c r="H95" i="11"/>
  <c r="I94" i="11"/>
  <c r="H94" i="11"/>
  <c r="J93" i="11"/>
  <c r="I93" i="11"/>
  <c r="H93" i="11"/>
  <c r="M92" i="11"/>
  <c r="J92" i="11"/>
  <c r="I92" i="11"/>
  <c r="N92" i="11" s="1"/>
  <c r="H92" i="11"/>
  <c r="N91" i="11"/>
  <c r="M91" i="11"/>
  <c r="J91" i="11"/>
  <c r="I91" i="11"/>
  <c r="H91" i="11"/>
  <c r="I90" i="11"/>
  <c r="J90" i="11" s="1"/>
  <c r="H90" i="11"/>
  <c r="J89" i="11"/>
  <c r="I89" i="11"/>
  <c r="H89" i="11"/>
  <c r="M88" i="11"/>
  <c r="J88" i="11"/>
  <c r="I88" i="11"/>
  <c r="N88" i="11" s="1"/>
  <c r="H88" i="11"/>
  <c r="N87" i="11"/>
  <c r="M87" i="11"/>
  <c r="J87" i="11"/>
  <c r="I87" i="11"/>
  <c r="H87" i="11"/>
  <c r="I86" i="11"/>
  <c r="H86" i="11"/>
  <c r="L85" i="11"/>
  <c r="J85" i="11"/>
  <c r="I85" i="11"/>
  <c r="M85" i="11" s="1"/>
  <c r="H85" i="11"/>
  <c r="I84" i="11"/>
  <c r="J84" i="11" s="1"/>
  <c r="H84" i="11"/>
  <c r="L83" i="11"/>
  <c r="J83" i="11"/>
  <c r="I83" i="11"/>
  <c r="M83" i="11" s="1"/>
  <c r="H83" i="11"/>
  <c r="I82" i="11"/>
  <c r="J82" i="11" s="1"/>
  <c r="H82" i="11"/>
  <c r="M81" i="11"/>
  <c r="L81" i="11"/>
  <c r="J81" i="11"/>
  <c r="I81" i="11"/>
  <c r="H81" i="11"/>
  <c r="I80" i="11"/>
  <c r="H80" i="11"/>
  <c r="M79" i="11"/>
  <c r="L79" i="11"/>
  <c r="J79" i="11"/>
  <c r="I79" i="11"/>
  <c r="H79" i="11"/>
  <c r="O78" i="11"/>
  <c r="N78" i="11"/>
  <c r="L78" i="11"/>
  <c r="K78" i="11"/>
  <c r="J78" i="11"/>
  <c r="I78" i="11"/>
  <c r="M78" i="11" s="1"/>
  <c r="H78" i="11"/>
  <c r="O77" i="11"/>
  <c r="N77" i="11"/>
  <c r="L77" i="11"/>
  <c r="K77" i="11"/>
  <c r="J77" i="11"/>
  <c r="I77" i="11"/>
  <c r="M77" i="11" s="1"/>
  <c r="H77" i="11"/>
  <c r="O76" i="11"/>
  <c r="N76" i="11"/>
  <c r="L76" i="11"/>
  <c r="K76" i="11"/>
  <c r="J76" i="11"/>
  <c r="I76" i="11"/>
  <c r="M76" i="11" s="1"/>
  <c r="H76" i="11"/>
  <c r="O75" i="11"/>
  <c r="N75" i="11"/>
  <c r="L75" i="11"/>
  <c r="K75" i="11"/>
  <c r="J75" i="11"/>
  <c r="I75" i="11"/>
  <c r="M75" i="11" s="1"/>
  <c r="H75" i="11"/>
  <c r="O74" i="11"/>
  <c r="N74" i="11"/>
  <c r="L74" i="11"/>
  <c r="K74" i="11"/>
  <c r="J74" i="11"/>
  <c r="I74" i="11"/>
  <c r="M74" i="11" s="1"/>
  <c r="H74" i="11"/>
  <c r="O73" i="11"/>
  <c r="N73" i="11"/>
  <c r="L73" i="11"/>
  <c r="K73" i="11"/>
  <c r="J73" i="11"/>
  <c r="I73" i="11"/>
  <c r="M73" i="11" s="1"/>
  <c r="H73" i="11"/>
  <c r="O72" i="11"/>
  <c r="N72" i="11"/>
  <c r="L72" i="11"/>
  <c r="K72" i="11"/>
  <c r="J72" i="11"/>
  <c r="I72" i="11"/>
  <c r="M72" i="11" s="1"/>
  <c r="H72" i="11"/>
  <c r="O71" i="11"/>
  <c r="N71" i="11"/>
  <c r="L71" i="11"/>
  <c r="K71" i="11"/>
  <c r="J71" i="11"/>
  <c r="I71" i="11"/>
  <c r="M71" i="11" s="1"/>
  <c r="H71" i="11"/>
  <c r="O70" i="11"/>
  <c r="N70" i="11"/>
  <c r="L70" i="11"/>
  <c r="K70" i="11"/>
  <c r="J70" i="11"/>
  <c r="I70" i="11"/>
  <c r="M70" i="11" s="1"/>
  <c r="H70" i="11"/>
  <c r="O69" i="11"/>
  <c r="N69" i="11"/>
  <c r="L69" i="11"/>
  <c r="K69" i="11"/>
  <c r="J69" i="11"/>
  <c r="I69" i="11"/>
  <c r="M69" i="11" s="1"/>
  <c r="H69" i="11"/>
  <c r="O68" i="11"/>
  <c r="N68" i="11"/>
  <c r="L68" i="11"/>
  <c r="K68" i="11"/>
  <c r="J68" i="11"/>
  <c r="I68" i="11"/>
  <c r="M68" i="11" s="1"/>
  <c r="H68" i="11"/>
  <c r="O67" i="11"/>
  <c r="N67" i="11"/>
  <c r="L67" i="11"/>
  <c r="K67" i="11"/>
  <c r="J67" i="11"/>
  <c r="I67" i="11"/>
  <c r="M67" i="11" s="1"/>
  <c r="H67" i="11"/>
  <c r="O66" i="11"/>
  <c r="N66" i="11"/>
  <c r="L66" i="11"/>
  <c r="K66" i="11"/>
  <c r="J66" i="11"/>
  <c r="I66" i="11"/>
  <c r="M66" i="11" s="1"/>
  <c r="H66" i="11"/>
  <c r="O65" i="11"/>
  <c r="N65" i="11"/>
  <c r="L65" i="11"/>
  <c r="K65" i="11"/>
  <c r="J65" i="11"/>
  <c r="I65" i="11"/>
  <c r="M65" i="11" s="1"/>
  <c r="H65" i="11"/>
  <c r="O64" i="11"/>
  <c r="N64" i="11"/>
  <c r="L64" i="11"/>
  <c r="K64" i="11"/>
  <c r="J64" i="11"/>
  <c r="I64" i="11"/>
  <c r="M64" i="11" s="1"/>
  <c r="H64" i="11"/>
  <c r="O63" i="11"/>
  <c r="N63" i="11"/>
  <c r="L63" i="11"/>
  <c r="K63" i="11"/>
  <c r="J63" i="11"/>
  <c r="I63" i="11"/>
  <c r="M63" i="11" s="1"/>
  <c r="H63" i="11"/>
  <c r="O62" i="11"/>
  <c r="N62" i="11"/>
  <c r="L62" i="11"/>
  <c r="K62" i="11"/>
  <c r="J62" i="11"/>
  <c r="I62" i="11"/>
  <c r="M62" i="11" s="1"/>
  <c r="H62" i="11"/>
  <c r="O61" i="11"/>
  <c r="N61" i="11"/>
  <c r="L61" i="11"/>
  <c r="K61" i="11"/>
  <c r="J61" i="11"/>
  <c r="I61" i="11"/>
  <c r="M61" i="11" s="1"/>
  <c r="H61" i="11"/>
  <c r="O60" i="11"/>
  <c r="N60" i="11"/>
  <c r="L60" i="11"/>
  <c r="K60" i="11"/>
  <c r="J60" i="11"/>
  <c r="I60" i="11"/>
  <c r="M60" i="11" s="1"/>
  <c r="H60" i="11"/>
  <c r="O59" i="11"/>
  <c r="N59" i="11"/>
  <c r="L59" i="11"/>
  <c r="K59" i="11"/>
  <c r="J59" i="11"/>
  <c r="I59" i="11"/>
  <c r="M59" i="11" s="1"/>
  <c r="H59" i="11"/>
  <c r="O58" i="11"/>
  <c r="N58" i="11"/>
  <c r="L58" i="11"/>
  <c r="K58" i="11"/>
  <c r="J58" i="11"/>
  <c r="I58" i="11"/>
  <c r="M58" i="11" s="1"/>
  <c r="H58" i="11"/>
  <c r="O57" i="11"/>
  <c r="N57" i="11"/>
  <c r="L57" i="11"/>
  <c r="K57" i="11"/>
  <c r="J57" i="11"/>
  <c r="I57" i="11"/>
  <c r="M57" i="11" s="1"/>
  <c r="H57" i="11"/>
  <c r="O56" i="11"/>
  <c r="N56" i="11"/>
  <c r="L56" i="11"/>
  <c r="K56" i="11"/>
  <c r="J56" i="11"/>
  <c r="I56" i="11"/>
  <c r="M56" i="11" s="1"/>
  <c r="H56" i="11"/>
  <c r="O55" i="11"/>
  <c r="N55" i="11"/>
  <c r="L55" i="11"/>
  <c r="K55" i="11"/>
  <c r="J55" i="11"/>
  <c r="I55" i="11"/>
  <c r="M55" i="11" s="1"/>
  <c r="H55" i="11"/>
  <c r="O54" i="11"/>
  <c r="N54" i="11"/>
  <c r="L54" i="11"/>
  <c r="K54" i="11"/>
  <c r="J54" i="11"/>
  <c r="I54" i="11"/>
  <c r="M54" i="11" s="1"/>
  <c r="H54" i="11"/>
  <c r="O53" i="11"/>
  <c r="N53" i="11"/>
  <c r="L53" i="11"/>
  <c r="K53" i="11"/>
  <c r="J53" i="11"/>
  <c r="I53" i="11"/>
  <c r="M53" i="11" s="1"/>
  <c r="H53" i="11"/>
  <c r="O52" i="11"/>
  <c r="N52" i="11"/>
  <c r="L52" i="11"/>
  <c r="K52" i="11"/>
  <c r="J52" i="11"/>
  <c r="I52" i="11"/>
  <c r="M52" i="11" s="1"/>
  <c r="H52" i="11"/>
  <c r="O51" i="11"/>
  <c r="N51" i="11"/>
  <c r="L51" i="11"/>
  <c r="K51" i="11"/>
  <c r="J51" i="11"/>
  <c r="I51" i="11"/>
  <c r="M51" i="11" s="1"/>
  <c r="H51" i="11"/>
  <c r="O50" i="11"/>
  <c r="N50" i="11"/>
  <c r="L50" i="11"/>
  <c r="K50" i="11"/>
  <c r="J50" i="11"/>
  <c r="I50" i="11"/>
  <c r="M50" i="11" s="1"/>
  <c r="H50" i="11"/>
  <c r="O49" i="11"/>
  <c r="N49" i="11"/>
  <c r="L49" i="11"/>
  <c r="K49" i="11"/>
  <c r="J49" i="11"/>
  <c r="I49" i="11"/>
  <c r="M49" i="11" s="1"/>
  <c r="H49" i="11"/>
  <c r="O48" i="11"/>
  <c r="N48" i="11"/>
  <c r="L48" i="11"/>
  <c r="K48" i="11"/>
  <c r="J48" i="11"/>
  <c r="I48" i="11"/>
  <c r="M48" i="11" s="1"/>
  <c r="H48" i="11"/>
  <c r="O47" i="11"/>
  <c r="N47" i="11"/>
  <c r="L47" i="11"/>
  <c r="K47" i="11"/>
  <c r="J47" i="11"/>
  <c r="I47" i="11"/>
  <c r="M47" i="11" s="1"/>
  <c r="H47" i="11"/>
  <c r="O46" i="11"/>
  <c r="N46" i="11"/>
  <c r="L46" i="11"/>
  <c r="K46" i="11"/>
  <c r="J46" i="11"/>
  <c r="I46" i="11"/>
  <c r="M46" i="11" s="1"/>
  <c r="H46" i="11"/>
  <c r="O45" i="11"/>
  <c r="N45" i="11"/>
  <c r="L45" i="11"/>
  <c r="K45" i="11"/>
  <c r="J45" i="11"/>
  <c r="I45" i="11"/>
  <c r="M45" i="11" s="1"/>
  <c r="H45" i="11"/>
  <c r="O44" i="11"/>
  <c r="N44" i="11"/>
  <c r="L44" i="11"/>
  <c r="K44" i="11"/>
  <c r="J44" i="11"/>
  <c r="I44" i="11"/>
  <c r="M44" i="11" s="1"/>
  <c r="H44" i="11"/>
  <c r="O43" i="11"/>
  <c r="N43" i="11"/>
  <c r="L43" i="11"/>
  <c r="K43" i="11"/>
  <c r="J43" i="11"/>
  <c r="I43" i="11"/>
  <c r="M43" i="11" s="1"/>
  <c r="H43" i="11"/>
  <c r="O42" i="11"/>
  <c r="N42" i="11"/>
  <c r="L42" i="11"/>
  <c r="K42" i="11"/>
  <c r="J42" i="11"/>
  <c r="I42" i="11"/>
  <c r="M42" i="11" s="1"/>
  <c r="H42" i="11"/>
  <c r="O41" i="11"/>
  <c r="N41" i="11"/>
  <c r="L41" i="11"/>
  <c r="K41" i="11"/>
  <c r="J41" i="11"/>
  <c r="I41" i="11"/>
  <c r="M41" i="11" s="1"/>
  <c r="H41" i="11"/>
  <c r="O40" i="11"/>
  <c r="N40" i="11"/>
  <c r="L40" i="11"/>
  <c r="K40" i="11"/>
  <c r="J40" i="11"/>
  <c r="I40" i="11"/>
  <c r="M40" i="11" s="1"/>
  <c r="H40" i="11"/>
  <c r="O39" i="11"/>
  <c r="N39" i="11"/>
  <c r="L39" i="11"/>
  <c r="K39" i="11"/>
  <c r="J39" i="11"/>
  <c r="I39" i="11"/>
  <c r="M39" i="11" s="1"/>
  <c r="H39" i="11"/>
  <c r="O38" i="11"/>
  <c r="N38" i="11"/>
  <c r="L38" i="11"/>
  <c r="K38" i="11"/>
  <c r="J38" i="11"/>
  <c r="I38" i="11"/>
  <c r="M38" i="11" s="1"/>
  <c r="H38" i="11"/>
  <c r="O37" i="11"/>
  <c r="N37" i="11"/>
  <c r="L37" i="11"/>
  <c r="K37" i="11"/>
  <c r="J37" i="11"/>
  <c r="I37" i="11"/>
  <c r="M37" i="11" s="1"/>
  <c r="H37" i="11"/>
  <c r="O36" i="11"/>
  <c r="N36" i="11"/>
  <c r="L36" i="11"/>
  <c r="K36" i="11"/>
  <c r="J36" i="11"/>
  <c r="I36" i="11"/>
  <c r="M36" i="11" s="1"/>
  <c r="H36" i="11"/>
  <c r="O35" i="11"/>
  <c r="N35" i="11"/>
  <c r="L35" i="11"/>
  <c r="K35" i="11"/>
  <c r="J35" i="11"/>
  <c r="I35" i="11"/>
  <c r="M35" i="11" s="1"/>
  <c r="H35" i="11"/>
  <c r="O34" i="11"/>
  <c r="N34" i="11"/>
  <c r="L34" i="11"/>
  <c r="K34" i="11"/>
  <c r="J34" i="11"/>
  <c r="I34" i="11"/>
  <c r="M34" i="11" s="1"/>
  <c r="H34" i="11"/>
  <c r="O33" i="11"/>
  <c r="N33" i="11"/>
  <c r="L33" i="11"/>
  <c r="K33" i="11"/>
  <c r="J33" i="11"/>
  <c r="I33" i="11"/>
  <c r="M33" i="11" s="1"/>
  <c r="H33" i="11"/>
  <c r="O32" i="11"/>
  <c r="N32" i="11"/>
  <c r="L32" i="11"/>
  <c r="K32" i="11"/>
  <c r="J32" i="11"/>
  <c r="I32" i="11"/>
  <c r="M32" i="11" s="1"/>
  <c r="H32" i="11"/>
  <c r="O31" i="11"/>
  <c r="N31" i="11"/>
  <c r="L31" i="11"/>
  <c r="K31" i="11"/>
  <c r="J31" i="11"/>
  <c r="I31" i="11"/>
  <c r="M31" i="11" s="1"/>
  <c r="H31" i="11"/>
  <c r="O30" i="11"/>
  <c r="N30" i="11"/>
  <c r="L30" i="11"/>
  <c r="K30" i="11"/>
  <c r="J30" i="11"/>
  <c r="I30" i="11"/>
  <c r="M30" i="11" s="1"/>
  <c r="H30" i="11"/>
  <c r="O29" i="11"/>
  <c r="N29" i="11"/>
  <c r="L29" i="11"/>
  <c r="K29" i="11"/>
  <c r="J29" i="11"/>
  <c r="I29" i="11"/>
  <c r="M29" i="11" s="1"/>
  <c r="H29" i="11"/>
  <c r="O28" i="11"/>
  <c r="N28" i="11"/>
  <c r="L28" i="11"/>
  <c r="K28" i="11"/>
  <c r="J28" i="11"/>
  <c r="I28" i="11"/>
  <c r="M28" i="11" s="1"/>
  <c r="H28" i="11"/>
  <c r="O27" i="11"/>
  <c r="N27" i="11"/>
  <c r="L27" i="11"/>
  <c r="K27" i="11"/>
  <c r="J27" i="11"/>
  <c r="I27" i="11"/>
  <c r="M27" i="11" s="1"/>
  <c r="H27" i="11"/>
  <c r="O26" i="11"/>
  <c r="N26" i="11"/>
  <c r="L26" i="11"/>
  <c r="K26" i="11"/>
  <c r="J26" i="11"/>
  <c r="I26" i="11"/>
  <c r="M26" i="11" s="1"/>
  <c r="H26" i="11"/>
  <c r="O25" i="11"/>
  <c r="N25" i="11"/>
  <c r="L25" i="11"/>
  <c r="K25" i="11"/>
  <c r="J25" i="11"/>
  <c r="I25" i="11"/>
  <c r="M25" i="11" s="1"/>
  <c r="H25" i="11"/>
  <c r="O24" i="11"/>
  <c r="N24" i="11"/>
  <c r="L24" i="11"/>
  <c r="K24" i="11"/>
  <c r="J24" i="11"/>
  <c r="I24" i="11"/>
  <c r="M24" i="11" s="1"/>
  <c r="H24" i="11"/>
  <c r="O23" i="11"/>
  <c r="N23" i="11"/>
  <c r="L23" i="11"/>
  <c r="K23" i="11"/>
  <c r="J23" i="11"/>
  <c r="I23" i="11"/>
  <c r="M23" i="11" s="1"/>
  <c r="H23" i="11"/>
  <c r="O22" i="11"/>
  <c r="N22" i="11"/>
  <c r="L22" i="11"/>
  <c r="K22" i="11"/>
  <c r="J22" i="11"/>
  <c r="I22" i="11"/>
  <c r="M22" i="11" s="1"/>
  <c r="H22" i="11"/>
  <c r="O21" i="11"/>
  <c r="N21" i="11"/>
  <c r="L21" i="11"/>
  <c r="K21" i="11"/>
  <c r="J21" i="11"/>
  <c r="I21" i="11"/>
  <c r="M21" i="11" s="1"/>
  <c r="H21" i="11"/>
  <c r="O20" i="11"/>
  <c r="N20" i="11"/>
  <c r="L20" i="11"/>
  <c r="K20" i="11"/>
  <c r="J20" i="11"/>
  <c r="I20" i="11"/>
  <c r="M20" i="11" s="1"/>
  <c r="H20" i="11"/>
  <c r="O19" i="11"/>
  <c r="N19" i="11"/>
  <c r="L19" i="11"/>
  <c r="K19" i="11"/>
  <c r="J19" i="11"/>
  <c r="I19" i="11"/>
  <c r="M19" i="11" s="1"/>
  <c r="H19" i="11"/>
  <c r="O18" i="11"/>
  <c r="N18" i="11"/>
  <c r="L18" i="11"/>
  <c r="K18" i="11"/>
  <c r="J18" i="11"/>
  <c r="I18" i="11"/>
  <c r="M18" i="11" s="1"/>
  <c r="H18" i="11"/>
  <c r="O17" i="11"/>
  <c r="N17" i="11"/>
  <c r="L17" i="11"/>
  <c r="K17" i="11"/>
  <c r="J17" i="11"/>
  <c r="I17" i="11"/>
  <c r="M17" i="11" s="1"/>
  <c r="H17" i="11"/>
  <c r="O16" i="11"/>
  <c r="N16" i="11"/>
  <c r="L16" i="11"/>
  <c r="K16" i="11"/>
  <c r="J16" i="11"/>
  <c r="I16" i="11"/>
  <c r="M16" i="11" s="1"/>
  <c r="H16" i="11"/>
  <c r="O15" i="11"/>
  <c r="N15" i="11"/>
  <c r="L15" i="11"/>
  <c r="K15" i="11"/>
  <c r="J15" i="11"/>
  <c r="I15" i="11"/>
  <c r="M15" i="11" s="1"/>
  <c r="H15" i="11"/>
  <c r="O14" i="11"/>
  <c r="N14" i="11"/>
  <c r="L14" i="11"/>
  <c r="K14" i="11"/>
  <c r="J14" i="11"/>
  <c r="I14" i="11"/>
  <c r="M14" i="11" s="1"/>
  <c r="H14" i="11"/>
  <c r="O13" i="11"/>
  <c r="N13" i="11"/>
  <c r="L13" i="11"/>
  <c r="K13" i="11"/>
  <c r="J13" i="11"/>
  <c r="I13" i="11"/>
  <c r="M13" i="11" s="1"/>
  <c r="H13" i="11"/>
  <c r="O12" i="11"/>
  <c r="N12" i="11"/>
  <c r="L12" i="11"/>
  <c r="K12" i="11"/>
  <c r="J12" i="11"/>
  <c r="I12" i="11"/>
  <c r="M12" i="11" s="1"/>
  <c r="H12" i="11"/>
  <c r="O11" i="11"/>
  <c r="N11" i="11"/>
  <c r="L11" i="11"/>
  <c r="K11" i="11"/>
  <c r="J11" i="11"/>
  <c r="I11" i="11"/>
  <c r="M11" i="11" s="1"/>
  <c r="O10" i="11"/>
  <c r="N10" i="11"/>
  <c r="L10" i="11"/>
  <c r="K10" i="11"/>
  <c r="J10" i="11"/>
  <c r="I10" i="11"/>
  <c r="M10" i="11" s="1"/>
  <c r="O9" i="11"/>
  <c r="N9" i="11"/>
  <c r="L9" i="11"/>
  <c r="K9" i="11"/>
  <c r="J9" i="11"/>
  <c r="I9" i="11"/>
  <c r="M9" i="11" s="1"/>
  <c r="O8" i="11"/>
  <c r="N8" i="11"/>
  <c r="L8" i="11"/>
  <c r="K8" i="11"/>
  <c r="J8" i="11"/>
  <c r="I8" i="11"/>
  <c r="M8" i="11" s="1"/>
  <c r="O7" i="11"/>
  <c r="N7" i="11"/>
  <c r="L7" i="11"/>
  <c r="K7" i="11"/>
  <c r="J7" i="11"/>
  <c r="I7" i="11"/>
  <c r="M7" i="11" s="1"/>
  <c r="O6" i="11"/>
  <c r="N6" i="11"/>
  <c r="L6" i="11"/>
  <c r="K6" i="11"/>
  <c r="J6" i="11"/>
  <c r="I6" i="11"/>
  <c r="M6" i="11" s="1"/>
  <c r="O5" i="11"/>
  <c r="N5" i="11"/>
  <c r="L5" i="11"/>
  <c r="K5" i="11"/>
  <c r="J5" i="11"/>
  <c r="I5" i="11"/>
  <c r="M5" i="11" s="1"/>
  <c r="O4" i="11"/>
  <c r="N4" i="11"/>
  <c r="L4" i="11"/>
  <c r="K4" i="11"/>
  <c r="J4" i="11"/>
  <c r="I4" i="11"/>
  <c r="M4" i="11" s="1"/>
  <c r="O3" i="11"/>
  <c r="N3" i="11"/>
  <c r="L3" i="11"/>
  <c r="K3" i="11"/>
  <c r="J3" i="11"/>
  <c r="I3" i="11"/>
  <c r="M3" i="11" s="1"/>
  <c r="O2" i="11"/>
  <c r="N2" i="11"/>
  <c r="L2" i="11"/>
  <c r="K2" i="11"/>
  <c r="J2" i="11"/>
  <c r="I2" i="11"/>
  <c r="M2" i="11" s="1"/>
  <c r="H2" i="11"/>
  <c r="H3" i="11" s="1"/>
  <c r="H4" i="11" s="1"/>
  <c r="H5" i="11" s="1"/>
  <c r="H6" i="11" s="1"/>
  <c r="H7" i="11" s="1"/>
  <c r="H8" i="11" s="1"/>
  <c r="H9" i="11" s="1"/>
  <c r="H10" i="11" s="1"/>
  <c r="H11" i="11" s="1"/>
  <c r="L149" i="7"/>
  <c r="I149" i="7"/>
  <c r="O149" i="7" s="1"/>
  <c r="H149" i="7"/>
  <c r="L148" i="7"/>
  <c r="I148" i="7"/>
  <c r="O148" i="7" s="1"/>
  <c r="H148" i="7"/>
  <c r="L147" i="7"/>
  <c r="I147" i="7"/>
  <c r="O147" i="7" s="1"/>
  <c r="H147" i="7"/>
  <c r="L146" i="7"/>
  <c r="I146" i="7"/>
  <c r="O146" i="7" s="1"/>
  <c r="H146" i="7"/>
  <c r="L145" i="7"/>
  <c r="I145" i="7"/>
  <c r="O145" i="7" s="1"/>
  <c r="H145" i="7"/>
  <c r="L144" i="7"/>
  <c r="I144" i="7"/>
  <c r="O144" i="7" s="1"/>
  <c r="H144" i="7"/>
  <c r="L143" i="7"/>
  <c r="I143" i="7"/>
  <c r="O143" i="7" s="1"/>
  <c r="H143" i="7"/>
  <c r="L142" i="7"/>
  <c r="I142" i="7"/>
  <c r="O142" i="7" s="1"/>
  <c r="H142" i="7"/>
  <c r="L141" i="7"/>
  <c r="I141" i="7"/>
  <c r="O141" i="7" s="1"/>
  <c r="H141" i="7"/>
  <c r="L140" i="7"/>
  <c r="I140" i="7"/>
  <c r="O140" i="7" s="1"/>
  <c r="H140" i="7"/>
  <c r="L139" i="7"/>
  <c r="I139" i="7"/>
  <c r="O139" i="7" s="1"/>
  <c r="H139" i="7"/>
  <c r="L138" i="7"/>
  <c r="I138" i="7"/>
  <c r="O138" i="7" s="1"/>
  <c r="H138" i="7"/>
  <c r="L137" i="7"/>
  <c r="I137" i="7"/>
  <c r="O137" i="7" s="1"/>
  <c r="H137" i="7"/>
  <c r="L136" i="7"/>
  <c r="I136" i="7"/>
  <c r="O136" i="7" s="1"/>
  <c r="H136" i="7"/>
  <c r="L135" i="7"/>
  <c r="I135" i="7"/>
  <c r="O135" i="7" s="1"/>
  <c r="H135" i="7"/>
  <c r="L134" i="7"/>
  <c r="I134" i="7"/>
  <c r="O134" i="7" s="1"/>
  <c r="H134" i="7"/>
  <c r="L133" i="7"/>
  <c r="I133" i="7"/>
  <c r="O133" i="7" s="1"/>
  <c r="H133" i="7"/>
  <c r="L132" i="7"/>
  <c r="I132" i="7"/>
  <c r="O132" i="7" s="1"/>
  <c r="H132" i="7"/>
  <c r="L131" i="7"/>
  <c r="I131" i="7"/>
  <c r="O131" i="7" s="1"/>
  <c r="H131" i="7"/>
  <c r="L130" i="7"/>
  <c r="I130" i="7"/>
  <c r="O130" i="7" s="1"/>
  <c r="H130" i="7"/>
  <c r="L129" i="7"/>
  <c r="I129" i="7"/>
  <c r="O129" i="7" s="1"/>
  <c r="H129" i="7"/>
  <c r="L128" i="7"/>
  <c r="I128" i="7"/>
  <c r="O128" i="7" s="1"/>
  <c r="H128" i="7"/>
  <c r="L127" i="7"/>
  <c r="I127" i="7"/>
  <c r="O127" i="7" s="1"/>
  <c r="H127" i="7"/>
  <c r="L126" i="7"/>
  <c r="I126" i="7"/>
  <c r="O126" i="7" s="1"/>
  <c r="H126" i="7"/>
  <c r="L125" i="7"/>
  <c r="I125" i="7"/>
  <c r="O125" i="7" s="1"/>
  <c r="H125" i="7"/>
  <c r="L124" i="7"/>
  <c r="I124" i="7"/>
  <c r="O124" i="7" s="1"/>
  <c r="H124" i="7"/>
  <c r="L123" i="7"/>
  <c r="I123" i="7"/>
  <c r="O123" i="7" s="1"/>
  <c r="H123" i="7"/>
  <c r="L122" i="7"/>
  <c r="I122" i="7"/>
  <c r="O122" i="7" s="1"/>
  <c r="H122" i="7"/>
  <c r="I121" i="7"/>
  <c r="H121" i="7"/>
  <c r="I120" i="7"/>
  <c r="H120" i="7"/>
  <c r="I119" i="7"/>
  <c r="H119" i="7"/>
  <c r="M118" i="7"/>
  <c r="L118" i="7"/>
  <c r="I118" i="7"/>
  <c r="J118" i="7" s="1"/>
  <c r="H118" i="7"/>
  <c r="N117" i="7"/>
  <c r="I117" i="7"/>
  <c r="H117" i="7"/>
  <c r="M116" i="7"/>
  <c r="L116" i="7"/>
  <c r="I116" i="7"/>
  <c r="J116" i="7" s="1"/>
  <c r="H116" i="7"/>
  <c r="I115" i="7"/>
  <c r="H115" i="7"/>
  <c r="M114" i="7"/>
  <c r="L114" i="7"/>
  <c r="I114" i="7"/>
  <c r="J114" i="7" s="1"/>
  <c r="H114" i="7"/>
  <c r="I113" i="7"/>
  <c r="H113" i="7"/>
  <c r="M112" i="7"/>
  <c r="L112" i="7"/>
  <c r="I112" i="7"/>
  <c r="J112" i="7" s="1"/>
  <c r="H112" i="7"/>
  <c r="I111" i="7"/>
  <c r="N111" i="7" s="1"/>
  <c r="H111" i="7"/>
  <c r="M110" i="7"/>
  <c r="L110" i="7"/>
  <c r="I110" i="7"/>
  <c r="J110" i="7" s="1"/>
  <c r="H110" i="7"/>
  <c r="N109" i="7"/>
  <c r="I109" i="7"/>
  <c r="H109" i="7"/>
  <c r="M108" i="7"/>
  <c r="L108" i="7"/>
  <c r="I108" i="7"/>
  <c r="J108" i="7" s="1"/>
  <c r="H108" i="7"/>
  <c r="N107" i="7"/>
  <c r="L107" i="7"/>
  <c r="K107" i="7"/>
  <c r="J107" i="7"/>
  <c r="I107" i="7"/>
  <c r="O107" i="7" s="1"/>
  <c r="H107" i="7"/>
  <c r="O106" i="7"/>
  <c r="N106" i="7"/>
  <c r="L106" i="7"/>
  <c r="K106" i="7"/>
  <c r="J106" i="7"/>
  <c r="I106" i="7"/>
  <c r="M106" i="7" s="1"/>
  <c r="H106" i="7"/>
  <c r="O105" i="7"/>
  <c r="N105" i="7"/>
  <c r="L105" i="7"/>
  <c r="K105" i="7"/>
  <c r="J105" i="7"/>
  <c r="I105" i="7"/>
  <c r="M105" i="7" s="1"/>
  <c r="H105" i="7"/>
  <c r="O104" i="7"/>
  <c r="N104" i="7"/>
  <c r="L104" i="7"/>
  <c r="K104" i="7"/>
  <c r="J104" i="7"/>
  <c r="I104" i="7"/>
  <c r="M104" i="7" s="1"/>
  <c r="H104" i="7"/>
  <c r="O103" i="7"/>
  <c r="N103" i="7"/>
  <c r="L103" i="7"/>
  <c r="K103" i="7"/>
  <c r="J103" i="7"/>
  <c r="I103" i="7"/>
  <c r="M103" i="7" s="1"/>
  <c r="H103" i="7"/>
  <c r="O102" i="7"/>
  <c r="N102" i="7"/>
  <c r="L102" i="7"/>
  <c r="K102" i="7"/>
  <c r="J102" i="7"/>
  <c r="I102" i="7"/>
  <c r="M102" i="7" s="1"/>
  <c r="H102" i="7"/>
  <c r="O101" i="7"/>
  <c r="N101" i="7"/>
  <c r="L101" i="7"/>
  <c r="K101" i="7"/>
  <c r="J101" i="7"/>
  <c r="I101" i="7"/>
  <c r="M101" i="7" s="1"/>
  <c r="H101" i="7"/>
  <c r="O100" i="7"/>
  <c r="N100" i="7"/>
  <c r="L100" i="7"/>
  <c r="K100" i="7"/>
  <c r="J100" i="7"/>
  <c r="I100" i="7"/>
  <c r="M100" i="7" s="1"/>
  <c r="H100" i="7"/>
  <c r="O99" i="7"/>
  <c r="N99" i="7"/>
  <c r="L99" i="7"/>
  <c r="K99" i="7"/>
  <c r="J99" i="7"/>
  <c r="I99" i="7"/>
  <c r="M99" i="7" s="1"/>
  <c r="H99" i="7"/>
  <c r="O98" i="7"/>
  <c r="N98" i="7"/>
  <c r="L98" i="7"/>
  <c r="K98" i="7"/>
  <c r="J98" i="7"/>
  <c r="I98" i="7"/>
  <c r="M98" i="7" s="1"/>
  <c r="H98" i="7"/>
  <c r="O97" i="7"/>
  <c r="N97" i="7"/>
  <c r="L97" i="7"/>
  <c r="K97" i="7"/>
  <c r="J97" i="7"/>
  <c r="I97" i="7"/>
  <c r="M97" i="7" s="1"/>
  <c r="H97" i="7"/>
  <c r="O96" i="7"/>
  <c r="N96" i="7"/>
  <c r="L96" i="7"/>
  <c r="K96" i="7"/>
  <c r="J96" i="7"/>
  <c r="I96" i="7"/>
  <c r="M96" i="7" s="1"/>
  <c r="H96" i="7"/>
  <c r="O95" i="7"/>
  <c r="N95" i="7"/>
  <c r="L95" i="7"/>
  <c r="K95" i="7"/>
  <c r="J95" i="7"/>
  <c r="I95" i="7"/>
  <c r="M95" i="7" s="1"/>
  <c r="H95" i="7"/>
  <c r="O94" i="7"/>
  <c r="N94" i="7"/>
  <c r="L94" i="7"/>
  <c r="K94" i="7"/>
  <c r="J94" i="7"/>
  <c r="I94" i="7"/>
  <c r="M94" i="7" s="1"/>
  <c r="H94" i="7"/>
  <c r="O93" i="7"/>
  <c r="N93" i="7"/>
  <c r="L93" i="7"/>
  <c r="K93" i="7"/>
  <c r="J93" i="7"/>
  <c r="I93" i="7"/>
  <c r="M93" i="7" s="1"/>
  <c r="H93" i="7"/>
  <c r="O92" i="7"/>
  <c r="N92" i="7"/>
  <c r="L92" i="7"/>
  <c r="K92" i="7"/>
  <c r="J92" i="7"/>
  <c r="I92" i="7"/>
  <c r="M92" i="7" s="1"/>
  <c r="H92" i="7"/>
  <c r="O91" i="7"/>
  <c r="N91" i="7"/>
  <c r="L91" i="7"/>
  <c r="K91" i="7"/>
  <c r="J91" i="7"/>
  <c r="I91" i="7"/>
  <c r="M91" i="7" s="1"/>
  <c r="H91" i="7"/>
  <c r="O90" i="7"/>
  <c r="N90" i="7"/>
  <c r="L90" i="7"/>
  <c r="K90" i="7"/>
  <c r="J90" i="7"/>
  <c r="I90" i="7"/>
  <c r="M90" i="7" s="1"/>
  <c r="H90" i="7"/>
  <c r="O89" i="7"/>
  <c r="N89" i="7"/>
  <c r="L89" i="7"/>
  <c r="K89" i="7"/>
  <c r="J89" i="7"/>
  <c r="I89" i="7"/>
  <c r="M89" i="7" s="1"/>
  <c r="H89" i="7"/>
  <c r="O88" i="7"/>
  <c r="N88" i="7"/>
  <c r="L88" i="7"/>
  <c r="K88" i="7"/>
  <c r="J88" i="7"/>
  <c r="I88" i="7"/>
  <c r="M88" i="7" s="1"/>
  <c r="H88" i="7"/>
  <c r="O87" i="7"/>
  <c r="N87" i="7"/>
  <c r="L87" i="7"/>
  <c r="K87" i="7"/>
  <c r="J87" i="7"/>
  <c r="I87" i="7"/>
  <c r="M87" i="7" s="1"/>
  <c r="H87" i="7"/>
  <c r="O86" i="7"/>
  <c r="N86" i="7"/>
  <c r="L86" i="7"/>
  <c r="K86" i="7"/>
  <c r="J86" i="7"/>
  <c r="I86" i="7"/>
  <c r="M86" i="7" s="1"/>
  <c r="H86" i="7"/>
  <c r="O85" i="7"/>
  <c r="N85" i="7"/>
  <c r="L85" i="7"/>
  <c r="K85" i="7"/>
  <c r="J85" i="7"/>
  <c r="I85" i="7"/>
  <c r="M85" i="7" s="1"/>
  <c r="H85" i="7"/>
  <c r="O84" i="7"/>
  <c r="N84" i="7"/>
  <c r="L84" i="7"/>
  <c r="K84" i="7"/>
  <c r="J84" i="7"/>
  <c r="I84" i="7"/>
  <c r="M84" i="7" s="1"/>
  <c r="H84" i="7"/>
  <c r="O83" i="7"/>
  <c r="N83" i="7"/>
  <c r="L83" i="7"/>
  <c r="K83" i="7"/>
  <c r="J83" i="7"/>
  <c r="I83" i="7"/>
  <c r="M83" i="7" s="1"/>
  <c r="H83" i="7"/>
  <c r="O82" i="7"/>
  <c r="N82" i="7"/>
  <c r="L82" i="7"/>
  <c r="K82" i="7"/>
  <c r="J82" i="7"/>
  <c r="I82" i="7"/>
  <c r="M82" i="7" s="1"/>
  <c r="H82" i="7"/>
  <c r="O81" i="7"/>
  <c r="N81" i="7"/>
  <c r="L81" i="7"/>
  <c r="K81" i="7"/>
  <c r="J81" i="7"/>
  <c r="I81" i="7"/>
  <c r="M81" i="7" s="1"/>
  <c r="H81" i="7"/>
  <c r="O80" i="7"/>
  <c r="N80" i="7"/>
  <c r="L80" i="7"/>
  <c r="K80" i="7"/>
  <c r="J80" i="7"/>
  <c r="I80" i="7"/>
  <c r="M80" i="7" s="1"/>
  <c r="H80" i="7"/>
  <c r="O79" i="7"/>
  <c r="N79" i="7"/>
  <c r="L79" i="7"/>
  <c r="K79" i="7"/>
  <c r="J79" i="7"/>
  <c r="I79" i="7"/>
  <c r="M79" i="7" s="1"/>
  <c r="H79" i="7"/>
  <c r="O78" i="7"/>
  <c r="N78" i="7"/>
  <c r="L78" i="7"/>
  <c r="K78" i="7"/>
  <c r="J78" i="7"/>
  <c r="I78" i="7"/>
  <c r="M78" i="7" s="1"/>
  <c r="H78" i="7"/>
  <c r="O77" i="7"/>
  <c r="N77" i="7"/>
  <c r="L77" i="7"/>
  <c r="K77" i="7"/>
  <c r="J77" i="7"/>
  <c r="I77" i="7"/>
  <c r="M77" i="7" s="1"/>
  <c r="H77" i="7"/>
  <c r="O76" i="7"/>
  <c r="N76" i="7"/>
  <c r="L76" i="7"/>
  <c r="K76" i="7"/>
  <c r="J76" i="7"/>
  <c r="I76" i="7"/>
  <c r="M76" i="7" s="1"/>
  <c r="H76" i="7"/>
  <c r="O75" i="7"/>
  <c r="N75" i="7"/>
  <c r="L75" i="7"/>
  <c r="K75" i="7"/>
  <c r="J75" i="7"/>
  <c r="I75" i="7"/>
  <c r="M75" i="7" s="1"/>
  <c r="H75" i="7"/>
  <c r="O74" i="7"/>
  <c r="N74" i="7"/>
  <c r="L74" i="7"/>
  <c r="K74" i="7"/>
  <c r="J74" i="7"/>
  <c r="I74" i="7"/>
  <c r="M74" i="7" s="1"/>
  <c r="H74" i="7"/>
  <c r="O73" i="7"/>
  <c r="N73" i="7"/>
  <c r="L73" i="7"/>
  <c r="K73" i="7"/>
  <c r="J73" i="7"/>
  <c r="I73" i="7"/>
  <c r="M73" i="7" s="1"/>
  <c r="H73" i="7"/>
  <c r="O72" i="7"/>
  <c r="N72" i="7"/>
  <c r="L72" i="7"/>
  <c r="K72" i="7"/>
  <c r="J72" i="7"/>
  <c r="I72" i="7"/>
  <c r="M72" i="7" s="1"/>
  <c r="H72" i="7"/>
  <c r="O71" i="7"/>
  <c r="N71" i="7"/>
  <c r="L71" i="7"/>
  <c r="K71" i="7"/>
  <c r="J71" i="7"/>
  <c r="I71" i="7"/>
  <c r="M71" i="7" s="1"/>
  <c r="H71" i="7"/>
  <c r="O70" i="7"/>
  <c r="N70" i="7"/>
  <c r="L70" i="7"/>
  <c r="K70" i="7"/>
  <c r="J70" i="7"/>
  <c r="I70" i="7"/>
  <c r="M70" i="7" s="1"/>
  <c r="H70" i="7"/>
  <c r="O69" i="7"/>
  <c r="N69" i="7"/>
  <c r="L69" i="7"/>
  <c r="K69" i="7"/>
  <c r="J69" i="7"/>
  <c r="I69" i="7"/>
  <c r="M69" i="7" s="1"/>
  <c r="H69" i="7"/>
  <c r="O68" i="7"/>
  <c r="N68" i="7"/>
  <c r="L68" i="7"/>
  <c r="K68" i="7"/>
  <c r="J68" i="7"/>
  <c r="I68" i="7"/>
  <c r="M68" i="7" s="1"/>
  <c r="H68" i="7"/>
  <c r="O67" i="7"/>
  <c r="N67" i="7"/>
  <c r="L67" i="7"/>
  <c r="K67" i="7"/>
  <c r="J67" i="7"/>
  <c r="I67" i="7"/>
  <c r="M67" i="7" s="1"/>
  <c r="H67" i="7"/>
  <c r="O66" i="7"/>
  <c r="N66" i="7"/>
  <c r="L66" i="7"/>
  <c r="K66" i="7"/>
  <c r="J66" i="7"/>
  <c r="I66" i="7"/>
  <c r="M66" i="7" s="1"/>
  <c r="H66" i="7"/>
  <c r="O65" i="7"/>
  <c r="N65" i="7"/>
  <c r="L65" i="7"/>
  <c r="K65" i="7"/>
  <c r="J65" i="7"/>
  <c r="I65" i="7"/>
  <c r="M65" i="7" s="1"/>
  <c r="H65" i="7"/>
  <c r="O64" i="7"/>
  <c r="N64" i="7"/>
  <c r="L64" i="7"/>
  <c r="K64" i="7"/>
  <c r="J64" i="7"/>
  <c r="I64" i="7"/>
  <c r="M64" i="7" s="1"/>
  <c r="H64" i="7"/>
  <c r="O63" i="7"/>
  <c r="N63" i="7"/>
  <c r="L63" i="7"/>
  <c r="K63" i="7"/>
  <c r="J63" i="7"/>
  <c r="I63" i="7"/>
  <c r="M63" i="7" s="1"/>
  <c r="H63" i="7"/>
  <c r="O62" i="7"/>
  <c r="N62" i="7"/>
  <c r="L62" i="7"/>
  <c r="K62" i="7"/>
  <c r="J62" i="7"/>
  <c r="I62" i="7"/>
  <c r="M62" i="7" s="1"/>
  <c r="H62" i="7"/>
  <c r="O61" i="7"/>
  <c r="N61" i="7"/>
  <c r="L61" i="7"/>
  <c r="K61" i="7"/>
  <c r="J61" i="7"/>
  <c r="I61" i="7"/>
  <c r="M61" i="7" s="1"/>
  <c r="H61" i="7"/>
  <c r="O60" i="7"/>
  <c r="N60" i="7"/>
  <c r="L60" i="7"/>
  <c r="K60" i="7"/>
  <c r="J60" i="7"/>
  <c r="I60" i="7"/>
  <c r="M60" i="7" s="1"/>
  <c r="H60" i="7"/>
  <c r="O59" i="7"/>
  <c r="N59" i="7"/>
  <c r="L59" i="7"/>
  <c r="K59" i="7"/>
  <c r="J59" i="7"/>
  <c r="I59" i="7"/>
  <c r="M59" i="7" s="1"/>
  <c r="H59" i="7"/>
  <c r="O58" i="7"/>
  <c r="N58" i="7"/>
  <c r="L58" i="7"/>
  <c r="K58" i="7"/>
  <c r="J58" i="7"/>
  <c r="I58" i="7"/>
  <c r="M58" i="7" s="1"/>
  <c r="H58" i="7"/>
  <c r="O57" i="7"/>
  <c r="N57" i="7"/>
  <c r="L57" i="7"/>
  <c r="K57" i="7"/>
  <c r="J57" i="7"/>
  <c r="I57" i="7"/>
  <c r="M57" i="7" s="1"/>
  <c r="H57" i="7"/>
  <c r="O56" i="7"/>
  <c r="N56" i="7"/>
  <c r="L56" i="7"/>
  <c r="K56" i="7"/>
  <c r="J56" i="7"/>
  <c r="I56" i="7"/>
  <c r="M56" i="7" s="1"/>
  <c r="H56" i="7"/>
  <c r="O55" i="7"/>
  <c r="N55" i="7"/>
  <c r="L55" i="7"/>
  <c r="K55" i="7"/>
  <c r="J55" i="7"/>
  <c r="I55" i="7"/>
  <c r="M55" i="7" s="1"/>
  <c r="H55" i="7"/>
  <c r="O54" i="7"/>
  <c r="N54" i="7"/>
  <c r="L54" i="7"/>
  <c r="K54" i="7"/>
  <c r="J54" i="7"/>
  <c r="I54" i="7"/>
  <c r="M54" i="7" s="1"/>
  <c r="H54" i="7"/>
  <c r="O53" i="7"/>
  <c r="N53" i="7"/>
  <c r="L53" i="7"/>
  <c r="K53" i="7"/>
  <c r="J53" i="7"/>
  <c r="I53" i="7"/>
  <c r="M53" i="7" s="1"/>
  <c r="H53" i="7"/>
  <c r="O52" i="7"/>
  <c r="N52" i="7"/>
  <c r="L52" i="7"/>
  <c r="K52" i="7"/>
  <c r="J52" i="7"/>
  <c r="I52" i="7"/>
  <c r="M52" i="7" s="1"/>
  <c r="H52" i="7"/>
  <c r="O51" i="7"/>
  <c r="N51" i="7"/>
  <c r="L51" i="7"/>
  <c r="K51" i="7"/>
  <c r="J51" i="7"/>
  <c r="I51" i="7"/>
  <c r="M51" i="7" s="1"/>
  <c r="H51" i="7"/>
  <c r="O50" i="7"/>
  <c r="N50" i="7"/>
  <c r="L50" i="7"/>
  <c r="K50" i="7"/>
  <c r="J50" i="7"/>
  <c r="I50" i="7"/>
  <c r="M50" i="7" s="1"/>
  <c r="H50" i="7"/>
  <c r="O49" i="7"/>
  <c r="N49" i="7"/>
  <c r="L49" i="7"/>
  <c r="K49" i="7"/>
  <c r="J49" i="7"/>
  <c r="I49" i="7"/>
  <c r="M49" i="7" s="1"/>
  <c r="H49" i="7"/>
  <c r="O48" i="7"/>
  <c r="N48" i="7"/>
  <c r="L48" i="7"/>
  <c r="K48" i="7"/>
  <c r="J48" i="7"/>
  <c r="I48" i="7"/>
  <c r="M48" i="7" s="1"/>
  <c r="H48" i="7"/>
  <c r="O47" i="7"/>
  <c r="N47" i="7"/>
  <c r="L47" i="7"/>
  <c r="K47" i="7"/>
  <c r="J47" i="7"/>
  <c r="I47" i="7"/>
  <c r="M47" i="7" s="1"/>
  <c r="H47" i="7"/>
  <c r="O46" i="7"/>
  <c r="N46" i="7"/>
  <c r="L46" i="7"/>
  <c r="K46" i="7"/>
  <c r="J46" i="7"/>
  <c r="I46" i="7"/>
  <c r="M46" i="7" s="1"/>
  <c r="H46" i="7"/>
  <c r="O45" i="7"/>
  <c r="N45" i="7"/>
  <c r="L45" i="7"/>
  <c r="K45" i="7"/>
  <c r="J45" i="7"/>
  <c r="I45" i="7"/>
  <c r="M45" i="7" s="1"/>
  <c r="H45" i="7"/>
  <c r="O44" i="7"/>
  <c r="N44" i="7"/>
  <c r="L44" i="7"/>
  <c r="K44" i="7"/>
  <c r="J44" i="7"/>
  <c r="I44" i="7"/>
  <c r="M44" i="7" s="1"/>
  <c r="H44" i="7"/>
  <c r="O43" i="7"/>
  <c r="N43" i="7"/>
  <c r="L43" i="7"/>
  <c r="K43" i="7"/>
  <c r="J43" i="7"/>
  <c r="I43" i="7"/>
  <c r="M43" i="7" s="1"/>
  <c r="H43" i="7"/>
  <c r="O42" i="7"/>
  <c r="N42" i="7"/>
  <c r="L42" i="7"/>
  <c r="K42" i="7"/>
  <c r="J42" i="7"/>
  <c r="I42" i="7"/>
  <c r="M42" i="7" s="1"/>
  <c r="H42" i="7"/>
  <c r="O41" i="7"/>
  <c r="N41" i="7"/>
  <c r="L41" i="7"/>
  <c r="K41" i="7"/>
  <c r="J41" i="7"/>
  <c r="I41" i="7"/>
  <c r="M41" i="7" s="1"/>
  <c r="H41" i="7"/>
  <c r="O40" i="7"/>
  <c r="N40" i="7"/>
  <c r="L40" i="7"/>
  <c r="K40" i="7"/>
  <c r="J40" i="7"/>
  <c r="I40" i="7"/>
  <c r="M40" i="7" s="1"/>
  <c r="H40" i="7"/>
  <c r="O39" i="7"/>
  <c r="N39" i="7"/>
  <c r="L39" i="7"/>
  <c r="K39" i="7"/>
  <c r="J39" i="7"/>
  <c r="I39" i="7"/>
  <c r="M39" i="7" s="1"/>
  <c r="H39" i="7"/>
  <c r="O38" i="7"/>
  <c r="N38" i="7"/>
  <c r="L38" i="7"/>
  <c r="K38" i="7"/>
  <c r="J38" i="7"/>
  <c r="I38" i="7"/>
  <c r="M38" i="7" s="1"/>
  <c r="H38" i="7"/>
  <c r="O37" i="7"/>
  <c r="N37" i="7"/>
  <c r="L37" i="7"/>
  <c r="K37" i="7"/>
  <c r="J37" i="7"/>
  <c r="I37" i="7"/>
  <c r="M37" i="7" s="1"/>
  <c r="H37" i="7"/>
  <c r="O36" i="7"/>
  <c r="N36" i="7"/>
  <c r="L36" i="7"/>
  <c r="K36" i="7"/>
  <c r="J36" i="7"/>
  <c r="I36" i="7"/>
  <c r="M36" i="7" s="1"/>
  <c r="H36" i="7"/>
  <c r="O35" i="7"/>
  <c r="N35" i="7"/>
  <c r="L35" i="7"/>
  <c r="K35" i="7"/>
  <c r="J35" i="7"/>
  <c r="I35" i="7"/>
  <c r="M35" i="7" s="1"/>
  <c r="H35" i="7"/>
  <c r="O34" i="7"/>
  <c r="L34" i="7"/>
  <c r="K34" i="7"/>
  <c r="J34" i="7"/>
  <c r="I34" i="7"/>
  <c r="M34" i="7" s="1"/>
  <c r="H34" i="7"/>
  <c r="O33" i="7"/>
  <c r="N33" i="7"/>
  <c r="L33" i="7"/>
  <c r="K33" i="7"/>
  <c r="J33" i="7"/>
  <c r="I33" i="7"/>
  <c r="M33" i="7" s="1"/>
  <c r="H33" i="7"/>
  <c r="O32" i="7"/>
  <c r="N32" i="7"/>
  <c r="L32" i="7"/>
  <c r="K32" i="7"/>
  <c r="J32" i="7"/>
  <c r="I32" i="7"/>
  <c r="M32" i="7" s="1"/>
  <c r="H32" i="7"/>
  <c r="O31" i="7"/>
  <c r="N31" i="7"/>
  <c r="L31" i="7"/>
  <c r="K31" i="7"/>
  <c r="J31" i="7"/>
  <c r="I31" i="7"/>
  <c r="M31" i="7" s="1"/>
  <c r="H31" i="7"/>
  <c r="O30" i="7"/>
  <c r="N30" i="7"/>
  <c r="L30" i="7"/>
  <c r="K30" i="7"/>
  <c r="J30" i="7"/>
  <c r="I30" i="7"/>
  <c r="M30" i="7" s="1"/>
  <c r="H30" i="7"/>
  <c r="O29" i="7"/>
  <c r="N29" i="7"/>
  <c r="L29" i="7"/>
  <c r="K29" i="7"/>
  <c r="J29" i="7"/>
  <c r="I29" i="7"/>
  <c r="M29" i="7" s="1"/>
  <c r="H29" i="7"/>
  <c r="O28" i="7"/>
  <c r="N28" i="7"/>
  <c r="L28" i="7"/>
  <c r="K28" i="7"/>
  <c r="J28" i="7"/>
  <c r="I28" i="7"/>
  <c r="M28" i="7" s="1"/>
  <c r="H28" i="7"/>
  <c r="O27" i="7"/>
  <c r="N27" i="7"/>
  <c r="L27" i="7"/>
  <c r="K27" i="7"/>
  <c r="J27" i="7"/>
  <c r="I27" i="7"/>
  <c r="M27" i="7" s="1"/>
  <c r="H27" i="7"/>
  <c r="O26" i="7"/>
  <c r="N26" i="7"/>
  <c r="L26" i="7"/>
  <c r="K26" i="7"/>
  <c r="J26" i="7"/>
  <c r="I26" i="7"/>
  <c r="M26" i="7" s="1"/>
  <c r="H26" i="7"/>
  <c r="O25" i="7"/>
  <c r="N25" i="7"/>
  <c r="L25" i="7"/>
  <c r="K25" i="7"/>
  <c r="J25" i="7"/>
  <c r="I25" i="7"/>
  <c r="M25" i="7" s="1"/>
  <c r="H25" i="7"/>
  <c r="O24" i="7"/>
  <c r="N24" i="7"/>
  <c r="L24" i="7"/>
  <c r="K24" i="7"/>
  <c r="J24" i="7"/>
  <c r="I24" i="7"/>
  <c r="M24" i="7" s="1"/>
  <c r="H24" i="7"/>
  <c r="O23" i="7"/>
  <c r="N23" i="7"/>
  <c r="L23" i="7"/>
  <c r="K23" i="7"/>
  <c r="J23" i="7"/>
  <c r="I23" i="7"/>
  <c r="M23" i="7" s="1"/>
  <c r="H23" i="7"/>
  <c r="O22" i="7"/>
  <c r="N22" i="7"/>
  <c r="L22" i="7"/>
  <c r="K22" i="7"/>
  <c r="J22" i="7"/>
  <c r="I22" i="7"/>
  <c r="M22" i="7" s="1"/>
  <c r="H22" i="7"/>
  <c r="O21" i="7"/>
  <c r="N21" i="7"/>
  <c r="L21" i="7"/>
  <c r="K21" i="7"/>
  <c r="J21" i="7"/>
  <c r="I21" i="7"/>
  <c r="M21" i="7" s="1"/>
  <c r="H21" i="7"/>
  <c r="O20" i="7"/>
  <c r="N20" i="7"/>
  <c r="L20" i="7"/>
  <c r="K20" i="7"/>
  <c r="J20" i="7"/>
  <c r="I20" i="7"/>
  <c r="M20" i="7" s="1"/>
  <c r="H20" i="7"/>
  <c r="O19" i="7"/>
  <c r="N19" i="7"/>
  <c r="L19" i="7"/>
  <c r="K19" i="7"/>
  <c r="J19" i="7"/>
  <c r="I19" i="7"/>
  <c r="M19" i="7" s="1"/>
  <c r="H19" i="7"/>
  <c r="O18" i="7"/>
  <c r="N18" i="7"/>
  <c r="L18" i="7"/>
  <c r="K18" i="7"/>
  <c r="J18" i="7"/>
  <c r="I18" i="7"/>
  <c r="M18" i="7" s="1"/>
  <c r="H18" i="7"/>
  <c r="O17" i="7"/>
  <c r="N17" i="7"/>
  <c r="L17" i="7"/>
  <c r="K17" i="7"/>
  <c r="J17" i="7"/>
  <c r="I17" i="7"/>
  <c r="M17" i="7" s="1"/>
  <c r="H17" i="7"/>
  <c r="O16" i="7"/>
  <c r="N16" i="7"/>
  <c r="L16" i="7"/>
  <c r="K16" i="7"/>
  <c r="J16" i="7"/>
  <c r="I16" i="7"/>
  <c r="M16" i="7" s="1"/>
  <c r="H16" i="7"/>
  <c r="O15" i="7"/>
  <c r="N15" i="7"/>
  <c r="L15" i="7"/>
  <c r="K15" i="7"/>
  <c r="J15" i="7"/>
  <c r="I15" i="7"/>
  <c r="M15" i="7" s="1"/>
  <c r="H15" i="7"/>
  <c r="O14" i="7"/>
  <c r="N14" i="7"/>
  <c r="L14" i="7"/>
  <c r="K14" i="7"/>
  <c r="J14" i="7"/>
  <c r="I14" i="7"/>
  <c r="M14" i="7" s="1"/>
  <c r="H14" i="7"/>
  <c r="O13" i="7"/>
  <c r="N13" i="7"/>
  <c r="L13" i="7"/>
  <c r="K13" i="7"/>
  <c r="J13" i="7"/>
  <c r="I13" i="7"/>
  <c r="M13" i="7" s="1"/>
  <c r="H13" i="7"/>
  <c r="O12" i="7"/>
  <c r="N12" i="7"/>
  <c r="L12" i="7"/>
  <c r="K12" i="7"/>
  <c r="J12" i="7"/>
  <c r="I12" i="7"/>
  <c r="M12" i="7" s="1"/>
  <c r="H12" i="7"/>
  <c r="O11" i="7"/>
  <c r="N11" i="7"/>
  <c r="L11" i="7"/>
  <c r="K11" i="7"/>
  <c r="J11" i="7"/>
  <c r="I11" i="7"/>
  <c r="M11" i="7" s="1"/>
  <c r="O10" i="7"/>
  <c r="N10" i="7"/>
  <c r="L10" i="7"/>
  <c r="K10" i="7"/>
  <c r="J10" i="7"/>
  <c r="I10" i="7"/>
  <c r="M10" i="7" s="1"/>
  <c r="O9" i="7"/>
  <c r="N9" i="7"/>
  <c r="L9" i="7"/>
  <c r="K9" i="7"/>
  <c r="J9" i="7"/>
  <c r="I9" i="7"/>
  <c r="M9" i="7" s="1"/>
  <c r="O8" i="7"/>
  <c r="N8" i="7"/>
  <c r="L8" i="7"/>
  <c r="K8" i="7"/>
  <c r="J8" i="7"/>
  <c r="I8" i="7"/>
  <c r="M8" i="7" s="1"/>
  <c r="O7" i="7"/>
  <c r="N7" i="7"/>
  <c r="L7" i="7"/>
  <c r="K7" i="7"/>
  <c r="J7" i="7"/>
  <c r="I7" i="7"/>
  <c r="M7" i="7" s="1"/>
  <c r="O6" i="7"/>
  <c r="N6" i="7"/>
  <c r="L6" i="7"/>
  <c r="K6" i="7"/>
  <c r="J6" i="7"/>
  <c r="I6" i="7"/>
  <c r="M6" i="7" s="1"/>
  <c r="O5" i="7"/>
  <c r="N5" i="7"/>
  <c r="L5" i="7"/>
  <c r="K5" i="7"/>
  <c r="J5" i="7"/>
  <c r="I5" i="7"/>
  <c r="M5" i="7" s="1"/>
  <c r="O4" i="7"/>
  <c r="N4" i="7"/>
  <c r="L4" i="7"/>
  <c r="K4" i="7"/>
  <c r="J4" i="7"/>
  <c r="I4" i="7"/>
  <c r="M4" i="7" s="1"/>
  <c r="O3" i="7"/>
  <c r="N3" i="7"/>
  <c r="L3" i="7"/>
  <c r="K3" i="7"/>
  <c r="J3" i="7"/>
  <c r="I3" i="7"/>
  <c r="M3" i="7" s="1"/>
  <c r="O2" i="7"/>
  <c r="N2" i="7"/>
  <c r="L2" i="7"/>
  <c r="K2" i="7"/>
  <c r="J2" i="7"/>
  <c r="I2" i="7"/>
  <c r="M2" i="7" s="1"/>
  <c r="H2" i="7"/>
  <c r="H3" i="7" s="1"/>
  <c r="H4" i="7" s="1"/>
  <c r="H5" i="7" s="1"/>
  <c r="H6" i="7" s="1"/>
  <c r="H7" i="7" s="1"/>
  <c r="H8" i="7" s="1"/>
  <c r="H9" i="7" s="1"/>
  <c r="H10" i="7" s="1"/>
  <c r="H11" i="7" s="1"/>
  <c r="I149" i="4"/>
  <c r="H149" i="4"/>
  <c r="I148" i="4"/>
  <c r="M148" i="4" s="1"/>
  <c r="H148" i="4"/>
  <c r="M147" i="4"/>
  <c r="I147" i="4"/>
  <c r="H147" i="4"/>
  <c r="I146" i="4"/>
  <c r="H146" i="4"/>
  <c r="I145" i="4"/>
  <c r="H145" i="4"/>
  <c r="I144" i="4"/>
  <c r="M144" i="4" s="1"/>
  <c r="H144" i="4"/>
  <c r="M143" i="4"/>
  <c r="I143" i="4"/>
  <c r="H143" i="4"/>
  <c r="I142" i="4"/>
  <c r="H142" i="4"/>
  <c r="I141" i="4"/>
  <c r="H141" i="4"/>
  <c r="I140" i="4"/>
  <c r="M140" i="4" s="1"/>
  <c r="H140" i="4"/>
  <c r="M139" i="4"/>
  <c r="I139" i="4"/>
  <c r="H139" i="4"/>
  <c r="I138" i="4"/>
  <c r="H138" i="4"/>
  <c r="I137" i="4"/>
  <c r="H137" i="4"/>
  <c r="I136" i="4"/>
  <c r="M136" i="4" s="1"/>
  <c r="H136" i="4"/>
  <c r="M135" i="4"/>
  <c r="I135" i="4"/>
  <c r="H135" i="4"/>
  <c r="I134" i="4"/>
  <c r="H134" i="4"/>
  <c r="I133" i="4"/>
  <c r="H133" i="4"/>
  <c r="I132" i="4"/>
  <c r="M132" i="4" s="1"/>
  <c r="H132" i="4"/>
  <c r="M131" i="4"/>
  <c r="I131" i="4"/>
  <c r="H131" i="4"/>
  <c r="I130" i="4"/>
  <c r="H130" i="4"/>
  <c r="I129" i="4"/>
  <c r="H129" i="4"/>
  <c r="I128" i="4"/>
  <c r="M128" i="4" s="1"/>
  <c r="H128" i="4"/>
  <c r="M127" i="4"/>
  <c r="I127" i="4"/>
  <c r="H127" i="4"/>
  <c r="I126" i="4"/>
  <c r="H126" i="4"/>
  <c r="I125" i="4"/>
  <c r="H125" i="4"/>
  <c r="I124" i="4"/>
  <c r="M124" i="4" s="1"/>
  <c r="H124" i="4"/>
  <c r="M123" i="4"/>
  <c r="I123" i="4"/>
  <c r="H123" i="4"/>
  <c r="I122" i="4"/>
  <c r="H122" i="4"/>
  <c r="I121" i="4"/>
  <c r="H121" i="4"/>
  <c r="I120" i="4"/>
  <c r="M120" i="4" s="1"/>
  <c r="H120" i="4"/>
  <c r="I119" i="4"/>
  <c r="M119" i="4" s="1"/>
  <c r="H119" i="4"/>
  <c r="I118" i="4"/>
  <c r="M118" i="4" s="1"/>
  <c r="H118" i="4"/>
  <c r="I117" i="4"/>
  <c r="M117" i="4" s="1"/>
  <c r="H117" i="4"/>
  <c r="I116" i="4"/>
  <c r="M116" i="4" s="1"/>
  <c r="H116" i="4"/>
  <c r="I115" i="4"/>
  <c r="M115" i="4" s="1"/>
  <c r="H115" i="4"/>
  <c r="I114" i="4"/>
  <c r="M114" i="4" s="1"/>
  <c r="H114" i="4"/>
  <c r="I113" i="4"/>
  <c r="M113" i="4" s="1"/>
  <c r="H113" i="4"/>
  <c r="I112" i="4"/>
  <c r="M112" i="4" s="1"/>
  <c r="H112" i="4"/>
  <c r="I111" i="4"/>
  <c r="M111" i="4" s="1"/>
  <c r="H111" i="4"/>
  <c r="I110" i="4"/>
  <c r="M110" i="4" s="1"/>
  <c r="H110" i="4"/>
  <c r="I109" i="4"/>
  <c r="M109" i="4" s="1"/>
  <c r="H109" i="4"/>
  <c r="I108" i="4"/>
  <c r="M108" i="4" s="1"/>
  <c r="H108" i="4"/>
  <c r="K107" i="4"/>
  <c r="J107" i="4"/>
  <c r="I107" i="4"/>
  <c r="H107" i="4"/>
  <c r="O106" i="4"/>
  <c r="N106" i="4"/>
  <c r="L106" i="4"/>
  <c r="K106" i="4"/>
  <c r="J106" i="4"/>
  <c r="I106" i="4"/>
  <c r="M106" i="4" s="1"/>
  <c r="H106" i="4"/>
  <c r="O105" i="4"/>
  <c r="N105" i="4"/>
  <c r="L105" i="4"/>
  <c r="K105" i="4"/>
  <c r="J105" i="4"/>
  <c r="I105" i="4"/>
  <c r="M105" i="4" s="1"/>
  <c r="H105" i="4"/>
  <c r="O104" i="4"/>
  <c r="N104" i="4"/>
  <c r="L104" i="4"/>
  <c r="K104" i="4"/>
  <c r="J104" i="4"/>
  <c r="I104" i="4"/>
  <c r="M104" i="4" s="1"/>
  <c r="H104" i="4"/>
  <c r="O103" i="4"/>
  <c r="N103" i="4"/>
  <c r="L103" i="4"/>
  <c r="K103" i="4"/>
  <c r="J103" i="4"/>
  <c r="I103" i="4"/>
  <c r="M103" i="4" s="1"/>
  <c r="H103" i="4"/>
  <c r="O102" i="4"/>
  <c r="N102" i="4"/>
  <c r="L102" i="4"/>
  <c r="K102" i="4"/>
  <c r="J102" i="4"/>
  <c r="I102" i="4"/>
  <c r="M102" i="4" s="1"/>
  <c r="H102" i="4"/>
  <c r="O101" i="4"/>
  <c r="N101" i="4"/>
  <c r="L101" i="4"/>
  <c r="K101" i="4"/>
  <c r="J101" i="4"/>
  <c r="I101" i="4"/>
  <c r="M101" i="4" s="1"/>
  <c r="H101" i="4"/>
  <c r="O100" i="4"/>
  <c r="N100" i="4"/>
  <c r="L100" i="4"/>
  <c r="K100" i="4"/>
  <c r="J100" i="4"/>
  <c r="I100" i="4"/>
  <c r="M100" i="4" s="1"/>
  <c r="H100" i="4"/>
  <c r="O99" i="4"/>
  <c r="N99" i="4"/>
  <c r="L99" i="4"/>
  <c r="K99" i="4"/>
  <c r="J99" i="4"/>
  <c r="I99" i="4"/>
  <c r="M99" i="4" s="1"/>
  <c r="H99" i="4"/>
  <c r="O98" i="4"/>
  <c r="N98" i="4"/>
  <c r="L98" i="4"/>
  <c r="K98" i="4"/>
  <c r="J98" i="4"/>
  <c r="I98" i="4"/>
  <c r="M98" i="4" s="1"/>
  <c r="H98" i="4"/>
  <c r="O97" i="4"/>
  <c r="N97" i="4"/>
  <c r="L97" i="4"/>
  <c r="K97" i="4"/>
  <c r="J97" i="4"/>
  <c r="I97" i="4"/>
  <c r="M97" i="4" s="1"/>
  <c r="H97" i="4"/>
  <c r="O96" i="4"/>
  <c r="N96" i="4"/>
  <c r="L96" i="4"/>
  <c r="K96" i="4"/>
  <c r="J96" i="4"/>
  <c r="I96" i="4"/>
  <c r="M96" i="4" s="1"/>
  <c r="H96" i="4"/>
  <c r="O95" i="4"/>
  <c r="N95" i="4"/>
  <c r="L95" i="4"/>
  <c r="K95" i="4"/>
  <c r="J95" i="4"/>
  <c r="I95" i="4"/>
  <c r="M95" i="4" s="1"/>
  <c r="H95" i="4"/>
  <c r="O94" i="4"/>
  <c r="N94" i="4"/>
  <c r="L94" i="4"/>
  <c r="K94" i="4"/>
  <c r="J94" i="4"/>
  <c r="I94" i="4"/>
  <c r="M94" i="4" s="1"/>
  <c r="H94" i="4"/>
  <c r="O93" i="4"/>
  <c r="N93" i="4"/>
  <c r="L93" i="4"/>
  <c r="K93" i="4"/>
  <c r="J93" i="4"/>
  <c r="I93" i="4"/>
  <c r="M93" i="4" s="1"/>
  <c r="H93" i="4"/>
  <c r="O92" i="4"/>
  <c r="N92" i="4"/>
  <c r="L92" i="4"/>
  <c r="K92" i="4"/>
  <c r="J92" i="4"/>
  <c r="I92" i="4"/>
  <c r="M92" i="4" s="1"/>
  <c r="H92" i="4"/>
  <c r="O91" i="4"/>
  <c r="N91" i="4"/>
  <c r="L91" i="4"/>
  <c r="K91" i="4"/>
  <c r="J91" i="4"/>
  <c r="I91" i="4"/>
  <c r="M91" i="4" s="1"/>
  <c r="H91" i="4"/>
  <c r="O90" i="4"/>
  <c r="N90" i="4"/>
  <c r="L90" i="4"/>
  <c r="K90" i="4"/>
  <c r="J90" i="4"/>
  <c r="I90" i="4"/>
  <c r="M90" i="4" s="1"/>
  <c r="H90" i="4"/>
  <c r="O89" i="4"/>
  <c r="N89" i="4"/>
  <c r="L89" i="4"/>
  <c r="K89" i="4"/>
  <c r="J89" i="4"/>
  <c r="I89" i="4"/>
  <c r="M89" i="4" s="1"/>
  <c r="H89" i="4"/>
  <c r="O88" i="4"/>
  <c r="N88" i="4"/>
  <c r="L88" i="4"/>
  <c r="K88" i="4"/>
  <c r="J88" i="4"/>
  <c r="I88" i="4"/>
  <c r="M88" i="4" s="1"/>
  <c r="H88" i="4"/>
  <c r="O87" i="4"/>
  <c r="N87" i="4"/>
  <c r="L87" i="4"/>
  <c r="K87" i="4"/>
  <c r="J87" i="4"/>
  <c r="I87" i="4"/>
  <c r="M87" i="4" s="1"/>
  <c r="H87" i="4"/>
  <c r="O86" i="4"/>
  <c r="N86" i="4"/>
  <c r="L86" i="4"/>
  <c r="K86" i="4"/>
  <c r="J86" i="4"/>
  <c r="I86" i="4"/>
  <c r="M86" i="4" s="1"/>
  <c r="H86" i="4"/>
  <c r="O85" i="4"/>
  <c r="N85" i="4"/>
  <c r="L85" i="4"/>
  <c r="K85" i="4"/>
  <c r="J85" i="4"/>
  <c r="I85" i="4"/>
  <c r="M85" i="4" s="1"/>
  <c r="H85" i="4"/>
  <c r="O84" i="4"/>
  <c r="N84" i="4"/>
  <c r="L84" i="4"/>
  <c r="K84" i="4"/>
  <c r="J84" i="4"/>
  <c r="I84" i="4"/>
  <c r="M84" i="4" s="1"/>
  <c r="H84" i="4"/>
  <c r="O83" i="4"/>
  <c r="N83" i="4"/>
  <c r="L83" i="4"/>
  <c r="K83" i="4"/>
  <c r="J83" i="4"/>
  <c r="I83" i="4"/>
  <c r="M83" i="4" s="1"/>
  <c r="H83" i="4"/>
  <c r="O82" i="4"/>
  <c r="N82" i="4"/>
  <c r="L82" i="4"/>
  <c r="K82" i="4"/>
  <c r="J82" i="4"/>
  <c r="I82" i="4"/>
  <c r="M82" i="4" s="1"/>
  <c r="H82" i="4"/>
  <c r="O81" i="4"/>
  <c r="N81" i="4"/>
  <c r="L81" i="4"/>
  <c r="K81" i="4"/>
  <c r="J81" i="4"/>
  <c r="I81" i="4"/>
  <c r="M81" i="4" s="1"/>
  <c r="H81" i="4"/>
  <c r="O80" i="4"/>
  <c r="N80" i="4"/>
  <c r="L80" i="4"/>
  <c r="K80" i="4"/>
  <c r="J80" i="4"/>
  <c r="I80" i="4"/>
  <c r="M80" i="4" s="1"/>
  <c r="H80" i="4"/>
  <c r="O79" i="4"/>
  <c r="N79" i="4"/>
  <c r="L79" i="4"/>
  <c r="K79" i="4"/>
  <c r="J79" i="4"/>
  <c r="I79" i="4"/>
  <c r="M79" i="4" s="1"/>
  <c r="H79" i="4"/>
  <c r="O78" i="4"/>
  <c r="N78" i="4"/>
  <c r="L78" i="4"/>
  <c r="K78" i="4"/>
  <c r="J78" i="4"/>
  <c r="I78" i="4"/>
  <c r="M78" i="4" s="1"/>
  <c r="H78" i="4"/>
  <c r="O77" i="4"/>
  <c r="N77" i="4"/>
  <c r="L77" i="4"/>
  <c r="K77" i="4"/>
  <c r="J77" i="4"/>
  <c r="I77" i="4"/>
  <c r="M77" i="4" s="1"/>
  <c r="H77" i="4"/>
  <c r="O76" i="4"/>
  <c r="N76" i="4"/>
  <c r="L76" i="4"/>
  <c r="K76" i="4"/>
  <c r="J76" i="4"/>
  <c r="I76" i="4"/>
  <c r="M76" i="4" s="1"/>
  <c r="H76" i="4"/>
  <c r="O75" i="4"/>
  <c r="N75" i="4"/>
  <c r="L75" i="4"/>
  <c r="K75" i="4"/>
  <c r="J75" i="4"/>
  <c r="I75" i="4"/>
  <c r="M75" i="4" s="1"/>
  <c r="H75" i="4"/>
  <c r="O74" i="4"/>
  <c r="N74" i="4"/>
  <c r="L74" i="4"/>
  <c r="K74" i="4"/>
  <c r="J74" i="4"/>
  <c r="I74" i="4"/>
  <c r="M74" i="4" s="1"/>
  <c r="H74" i="4"/>
  <c r="O73" i="4"/>
  <c r="N73" i="4"/>
  <c r="L73" i="4"/>
  <c r="K73" i="4"/>
  <c r="J73" i="4"/>
  <c r="I73" i="4"/>
  <c r="M73" i="4" s="1"/>
  <c r="H73" i="4"/>
  <c r="O72" i="4"/>
  <c r="N72" i="4"/>
  <c r="L72" i="4"/>
  <c r="K72" i="4"/>
  <c r="J72" i="4"/>
  <c r="I72" i="4"/>
  <c r="M72" i="4" s="1"/>
  <c r="H72" i="4"/>
  <c r="O71" i="4"/>
  <c r="N71" i="4"/>
  <c r="L71" i="4"/>
  <c r="K71" i="4"/>
  <c r="J71" i="4"/>
  <c r="I71" i="4"/>
  <c r="M71" i="4" s="1"/>
  <c r="H71" i="4"/>
  <c r="O70" i="4"/>
  <c r="N70" i="4"/>
  <c r="L70" i="4"/>
  <c r="K70" i="4"/>
  <c r="J70" i="4"/>
  <c r="I70" i="4"/>
  <c r="M70" i="4" s="1"/>
  <c r="H70" i="4"/>
  <c r="O69" i="4"/>
  <c r="N69" i="4"/>
  <c r="L69" i="4"/>
  <c r="K69" i="4"/>
  <c r="J69" i="4"/>
  <c r="I69" i="4"/>
  <c r="M69" i="4" s="1"/>
  <c r="H69" i="4"/>
  <c r="O68" i="4"/>
  <c r="N68" i="4"/>
  <c r="L68" i="4"/>
  <c r="K68" i="4"/>
  <c r="J68" i="4"/>
  <c r="I68" i="4"/>
  <c r="M68" i="4" s="1"/>
  <c r="H68" i="4"/>
  <c r="O67" i="4"/>
  <c r="N67" i="4"/>
  <c r="L67" i="4"/>
  <c r="K67" i="4"/>
  <c r="J67" i="4"/>
  <c r="I67" i="4"/>
  <c r="M67" i="4" s="1"/>
  <c r="H67" i="4"/>
  <c r="O66" i="4"/>
  <c r="N66" i="4"/>
  <c r="L66" i="4"/>
  <c r="K66" i="4"/>
  <c r="J66" i="4"/>
  <c r="I66" i="4"/>
  <c r="M66" i="4" s="1"/>
  <c r="H66" i="4"/>
  <c r="O65" i="4"/>
  <c r="N65" i="4"/>
  <c r="L65" i="4"/>
  <c r="K65" i="4"/>
  <c r="J65" i="4"/>
  <c r="I65" i="4"/>
  <c r="M65" i="4" s="1"/>
  <c r="H65" i="4"/>
  <c r="O64" i="4"/>
  <c r="N64" i="4"/>
  <c r="L64" i="4"/>
  <c r="K64" i="4"/>
  <c r="J64" i="4"/>
  <c r="I64" i="4"/>
  <c r="M64" i="4" s="1"/>
  <c r="H64" i="4"/>
  <c r="O63" i="4"/>
  <c r="N63" i="4"/>
  <c r="L63" i="4"/>
  <c r="K63" i="4"/>
  <c r="J63" i="4"/>
  <c r="I63" i="4"/>
  <c r="M63" i="4" s="1"/>
  <c r="H63" i="4"/>
  <c r="O62" i="4"/>
  <c r="N62" i="4"/>
  <c r="L62" i="4"/>
  <c r="K62" i="4"/>
  <c r="J62" i="4"/>
  <c r="I62" i="4"/>
  <c r="M62" i="4" s="1"/>
  <c r="H62" i="4"/>
  <c r="O61" i="4"/>
  <c r="N61" i="4"/>
  <c r="L61" i="4"/>
  <c r="K61" i="4"/>
  <c r="J61" i="4"/>
  <c r="I61" i="4"/>
  <c r="M61" i="4" s="1"/>
  <c r="H61" i="4"/>
  <c r="O60" i="4"/>
  <c r="N60" i="4"/>
  <c r="L60" i="4"/>
  <c r="K60" i="4"/>
  <c r="J60" i="4"/>
  <c r="I60" i="4"/>
  <c r="M60" i="4" s="1"/>
  <c r="H60" i="4"/>
  <c r="O59" i="4"/>
  <c r="N59" i="4"/>
  <c r="L59" i="4"/>
  <c r="K59" i="4"/>
  <c r="J59" i="4"/>
  <c r="I59" i="4"/>
  <c r="M59" i="4" s="1"/>
  <c r="H59" i="4"/>
  <c r="O58" i="4"/>
  <c r="N58" i="4"/>
  <c r="L58" i="4"/>
  <c r="K58" i="4"/>
  <c r="J58" i="4"/>
  <c r="I58" i="4"/>
  <c r="M58" i="4" s="1"/>
  <c r="H58" i="4"/>
  <c r="O57" i="4"/>
  <c r="N57" i="4"/>
  <c r="L57" i="4"/>
  <c r="K57" i="4"/>
  <c r="J57" i="4"/>
  <c r="I57" i="4"/>
  <c r="M57" i="4" s="1"/>
  <c r="H57" i="4"/>
  <c r="O56" i="4"/>
  <c r="N56" i="4"/>
  <c r="L56" i="4"/>
  <c r="K56" i="4"/>
  <c r="J56" i="4"/>
  <c r="I56" i="4"/>
  <c r="M56" i="4" s="1"/>
  <c r="H56" i="4"/>
  <c r="O55" i="4"/>
  <c r="N55" i="4"/>
  <c r="L55" i="4"/>
  <c r="K55" i="4"/>
  <c r="J55" i="4"/>
  <c r="I55" i="4"/>
  <c r="M55" i="4" s="1"/>
  <c r="H55" i="4"/>
  <c r="O54" i="4"/>
  <c r="N54" i="4"/>
  <c r="L54" i="4"/>
  <c r="K54" i="4"/>
  <c r="J54" i="4"/>
  <c r="I54" i="4"/>
  <c r="M54" i="4" s="1"/>
  <c r="H54" i="4"/>
  <c r="O53" i="4"/>
  <c r="N53" i="4"/>
  <c r="L53" i="4"/>
  <c r="K53" i="4"/>
  <c r="J53" i="4"/>
  <c r="I53" i="4"/>
  <c r="M53" i="4" s="1"/>
  <c r="H53" i="4"/>
  <c r="O52" i="4"/>
  <c r="N52" i="4"/>
  <c r="L52" i="4"/>
  <c r="K52" i="4"/>
  <c r="J52" i="4"/>
  <c r="I52" i="4"/>
  <c r="M52" i="4" s="1"/>
  <c r="H52" i="4"/>
  <c r="O51" i="4"/>
  <c r="N51" i="4"/>
  <c r="L51" i="4"/>
  <c r="K51" i="4"/>
  <c r="J51" i="4"/>
  <c r="I51" i="4"/>
  <c r="M51" i="4" s="1"/>
  <c r="H51" i="4"/>
  <c r="O50" i="4"/>
  <c r="N50" i="4"/>
  <c r="L50" i="4"/>
  <c r="K50" i="4"/>
  <c r="J50" i="4"/>
  <c r="I50" i="4"/>
  <c r="M50" i="4" s="1"/>
  <c r="H50" i="4"/>
  <c r="O49" i="4"/>
  <c r="N49" i="4"/>
  <c r="L49" i="4"/>
  <c r="K49" i="4"/>
  <c r="J49" i="4"/>
  <c r="I49" i="4"/>
  <c r="M49" i="4" s="1"/>
  <c r="H49" i="4"/>
  <c r="O48" i="4"/>
  <c r="N48" i="4"/>
  <c r="L48" i="4"/>
  <c r="K48" i="4"/>
  <c r="J48" i="4"/>
  <c r="I48" i="4"/>
  <c r="M48" i="4" s="1"/>
  <c r="H48" i="4"/>
  <c r="O47" i="4"/>
  <c r="N47" i="4"/>
  <c r="L47" i="4"/>
  <c r="K47" i="4"/>
  <c r="J47" i="4"/>
  <c r="I47" i="4"/>
  <c r="M47" i="4" s="1"/>
  <c r="H47" i="4"/>
  <c r="K46" i="4"/>
  <c r="I46" i="4"/>
  <c r="M46" i="4" s="1"/>
  <c r="H46" i="4"/>
  <c r="O45" i="4"/>
  <c r="K45" i="4"/>
  <c r="I45" i="4"/>
  <c r="M45" i="4" s="1"/>
  <c r="H45" i="4"/>
  <c r="O44" i="4"/>
  <c r="K44" i="4"/>
  <c r="I44" i="4"/>
  <c r="M44" i="4" s="1"/>
  <c r="H44" i="4"/>
  <c r="O43" i="4"/>
  <c r="K43" i="4"/>
  <c r="I43" i="4"/>
  <c r="M43" i="4" s="1"/>
  <c r="H43" i="4"/>
  <c r="O42" i="4"/>
  <c r="K42" i="4"/>
  <c r="I42" i="4"/>
  <c r="M42" i="4" s="1"/>
  <c r="H42" i="4"/>
  <c r="O41" i="4"/>
  <c r="K41" i="4"/>
  <c r="I41" i="4"/>
  <c r="M41" i="4" s="1"/>
  <c r="H41" i="4"/>
  <c r="O40" i="4"/>
  <c r="K40" i="4"/>
  <c r="I40" i="4"/>
  <c r="M40" i="4" s="1"/>
  <c r="H40" i="4"/>
  <c r="O39" i="4"/>
  <c r="K39" i="4"/>
  <c r="I39" i="4"/>
  <c r="M39" i="4" s="1"/>
  <c r="H39" i="4"/>
  <c r="O38" i="4"/>
  <c r="K38" i="4"/>
  <c r="I38" i="4"/>
  <c r="M38" i="4" s="1"/>
  <c r="H38" i="4"/>
  <c r="O37" i="4"/>
  <c r="K37" i="4"/>
  <c r="I37" i="4"/>
  <c r="M37" i="4" s="1"/>
  <c r="H37" i="4"/>
  <c r="O36" i="4"/>
  <c r="K36" i="4"/>
  <c r="I36" i="4"/>
  <c r="M36" i="4" s="1"/>
  <c r="H36" i="4"/>
  <c r="O35" i="4"/>
  <c r="K35" i="4"/>
  <c r="I35" i="4"/>
  <c r="M35" i="4" s="1"/>
  <c r="H35" i="4"/>
  <c r="O34" i="4"/>
  <c r="L34" i="4"/>
  <c r="K34" i="4"/>
  <c r="I34" i="4"/>
  <c r="M34" i="4" s="1"/>
  <c r="H34" i="4"/>
  <c r="O33" i="4"/>
  <c r="L33" i="4"/>
  <c r="K33" i="4"/>
  <c r="I33" i="4"/>
  <c r="M33" i="4" s="1"/>
  <c r="H33" i="4"/>
  <c r="O32" i="4"/>
  <c r="L32" i="4"/>
  <c r="K32" i="4"/>
  <c r="I32" i="4"/>
  <c r="M32" i="4" s="1"/>
  <c r="H32" i="4"/>
  <c r="O31" i="4"/>
  <c r="L31" i="4"/>
  <c r="K31" i="4"/>
  <c r="I31" i="4"/>
  <c r="M31" i="4" s="1"/>
  <c r="H31" i="4"/>
  <c r="O30" i="4"/>
  <c r="L30" i="4"/>
  <c r="K30" i="4"/>
  <c r="I30" i="4"/>
  <c r="M30" i="4" s="1"/>
  <c r="H30" i="4"/>
  <c r="O29" i="4"/>
  <c r="L29" i="4"/>
  <c r="K29" i="4"/>
  <c r="I29" i="4"/>
  <c r="M29" i="4" s="1"/>
  <c r="H29" i="4"/>
  <c r="O28" i="4"/>
  <c r="L28" i="4"/>
  <c r="K28" i="4"/>
  <c r="I28" i="4"/>
  <c r="M28" i="4" s="1"/>
  <c r="H28" i="4"/>
  <c r="O27" i="4"/>
  <c r="L27" i="4"/>
  <c r="K27" i="4"/>
  <c r="I27" i="4"/>
  <c r="M27" i="4" s="1"/>
  <c r="H27" i="4"/>
  <c r="O26" i="4"/>
  <c r="L26" i="4"/>
  <c r="K26" i="4"/>
  <c r="I26" i="4"/>
  <c r="M26" i="4" s="1"/>
  <c r="H26" i="4"/>
  <c r="O25" i="4"/>
  <c r="L25" i="4"/>
  <c r="K25" i="4"/>
  <c r="I25" i="4"/>
  <c r="M25" i="4" s="1"/>
  <c r="H25" i="4"/>
  <c r="O24" i="4"/>
  <c r="L24" i="4"/>
  <c r="K24" i="4"/>
  <c r="I24" i="4"/>
  <c r="M24" i="4" s="1"/>
  <c r="H24" i="4"/>
  <c r="O23" i="4"/>
  <c r="L23" i="4"/>
  <c r="K23" i="4"/>
  <c r="I23" i="4"/>
  <c r="M23" i="4" s="1"/>
  <c r="H23" i="4"/>
  <c r="O22" i="4"/>
  <c r="L22" i="4"/>
  <c r="K22" i="4"/>
  <c r="I22" i="4"/>
  <c r="M22" i="4" s="1"/>
  <c r="H22" i="4"/>
  <c r="O21" i="4"/>
  <c r="L21" i="4"/>
  <c r="K21" i="4"/>
  <c r="I21" i="4"/>
  <c r="M21" i="4" s="1"/>
  <c r="H21" i="4"/>
  <c r="O20" i="4"/>
  <c r="L20" i="4"/>
  <c r="K20" i="4"/>
  <c r="I20" i="4"/>
  <c r="M20" i="4" s="1"/>
  <c r="H20" i="4"/>
  <c r="O19" i="4"/>
  <c r="L19" i="4"/>
  <c r="K19" i="4"/>
  <c r="I19" i="4"/>
  <c r="M19" i="4" s="1"/>
  <c r="H19" i="4"/>
  <c r="O18" i="4"/>
  <c r="L18" i="4"/>
  <c r="K18" i="4"/>
  <c r="I18" i="4"/>
  <c r="M18" i="4" s="1"/>
  <c r="H18" i="4"/>
  <c r="O17" i="4"/>
  <c r="L17" i="4"/>
  <c r="K17" i="4"/>
  <c r="I17" i="4"/>
  <c r="M17" i="4" s="1"/>
  <c r="H17" i="4"/>
  <c r="O16" i="4"/>
  <c r="L16" i="4"/>
  <c r="K16" i="4"/>
  <c r="I16" i="4"/>
  <c r="M16" i="4" s="1"/>
  <c r="H16" i="4"/>
  <c r="O15" i="4"/>
  <c r="L15" i="4"/>
  <c r="K15" i="4"/>
  <c r="I15" i="4"/>
  <c r="M15" i="4" s="1"/>
  <c r="H15" i="4"/>
  <c r="O14" i="4"/>
  <c r="L14" i="4"/>
  <c r="K14" i="4"/>
  <c r="I14" i="4"/>
  <c r="M14" i="4" s="1"/>
  <c r="H14" i="4"/>
  <c r="O13" i="4"/>
  <c r="L13" i="4"/>
  <c r="K13" i="4"/>
  <c r="I13" i="4"/>
  <c r="M13" i="4" s="1"/>
  <c r="H13" i="4"/>
  <c r="O12" i="4"/>
  <c r="L12" i="4"/>
  <c r="K12" i="4"/>
  <c r="I12" i="4"/>
  <c r="M12" i="4" s="1"/>
  <c r="H12" i="4"/>
  <c r="O11" i="4"/>
  <c r="L11" i="4"/>
  <c r="K11" i="4"/>
  <c r="I11" i="4"/>
  <c r="M11" i="4" s="1"/>
  <c r="O10" i="4"/>
  <c r="L10" i="4"/>
  <c r="K10" i="4"/>
  <c r="I10" i="4"/>
  <c r="M10" i="4" s="1"/>
  <c r="O9" i="4"/>
  <c r="L9" i="4"/>
  <c r="K9" i="4"/>
  <c r="I9" i="4"/>
  <c r="M9" i="4" s="1"/>
  <c r="O8" i="4"/>
  <c r="L8" i="4"/>
  <c r="K8" i="4"/>
  <c r="I8" i="4"/>
  <c r="M8" i="4" s="1"/>
  <c r="O7" i="4"/>
  <c r="L7" i="4"/>
  <c r="K7" i="4"/>
  <c r="I7" i="4"/>
  <c r="M7" i="4" s="1"/>
  <c r="O6" i="4"/>
  <c r="L6" i="4"/>
  <c r="K6" i="4"/>
  <c r="I6" i="4"/>
  <c r="M6" i="4" s="1"/>
  <c r="O5" i="4"/>
  <c r="L5" i="4"/>
  <c r="K5" i="4"/>
  <c r="I5" i="4"/>
  <c r="M5" i="4" s="1"/>
  <c r="O4" i="4"/>
  <c r="L4" i="4"/>
  <c r="K4" i="4"/>
  <c r="I4" i="4"/>
  <c r="M4" i="4" s="1"/>
  <c r="O3" i="4"/>
  <c r="L3" i="4"/>
  <c r="K3" i="4"/>
  <c r="I3" i="4"/>
  <c r="M3" i="4" s="1"/>
  <c r="O2" i="4"/>
  <c r="L2" i="4"/>
  <c r="K2" i="4"/>
  <c r="I2" i="4"/>
  <c r="M2" i="4" s="1"/>
  <c r="H2" i="4"/>
  <c r="H3" i="4" s="1"/>
  <c r="H4" i="4" s="1"/>
  <c r="H5" i="4" s="1"/>
  <c r="H6" i="4" s="1"/>
  <c r="H7" i="4" s="1"/>
  <c r="H8" i="4" s="1"/>
  <c r="H9" i="4" s="1"/>
  <c r="H10" i="4" s="1"/>
  <c r="H11" i="4" s="1"/>
  <c r="I149" i="9"/>
  <c r="G149" i="9"/>
  <c r="F149" i="9"/>
  <c r="I148" i="9"/>
  <c r="G148" i="9"/>
  <c r="F148" i="9"/>
  <c r="I147" i="9"/>
  <c r="G147" i="9"/>
  <c r="F147" i="9"/>
  <c r="I146" i="9"/>
  <c r="G146" i="9"/>
  <c r="F146" i="9"/>
  <c r="I145" i="9"/>
  <c r="G145" i="9"/>
  <c r="F145" i="9"/>
  <c r="I144" i="9"/>
  <c r="G144" i="9"/>
  <c r="F144" i="9"/>
  <c r="I143" i="9"/>
  <c r="G143" i="9"/>
  <c r="F143" i="9"/>
  <c r="I142" i="9"/>
  <c r="G142" i="9"/>
  <c r="F142" i="9"/>
  <c r="I141" i="9"/>
  <c r="G141" i="9"/>
  <c r="F141" i="9"/>
  <c r="I140" i="9"/>
  <c r="G140" i="9"/>
  <c r="F140" i="9"/>
  <c r="I139" i="9"/>
  <c r="G139" i="9"/>
  <c r="F139" i="9"/>
  <c r="I138" i="9"/>
  <c r="G138" i="9"/>
  <c r="F138" i="9"/>
  <c r="I137" i="9"/>
  <c r="G137" i="9"/>
  <c r="F137" i="9"/>
  <c r="I136" i="9"/>
  <c r="G136" i="9"/>
  <c r="F136" i="9"/>
  <c r="I135" i="9"/>
  <c r="G135" i="9"/>
  <c r="F135" i="9"/>
  <c r="I134" i="9"/>
  <c r="G134" i="9"/>
  <c r="F134" i="9"/>
  <c r="I133" i="9"/>
  <c r="G133" i="9"/>
  <c r="F133" i="9"/>
  <c r="I132" i="9"/>
  <c r="G132" i="9"/>
  <c r="F132" i="9"/>
  <c r="I131" i="9"/>
  <c r="G131" i="9"/>
  <c r="F131" i="9"/>
  <c r="I130" i="9"/>
  <c r="G130" i="9"/>
  <c r="F130" i="9"/>
  <c r="I129" i="9"/>
  <c r="G129" i="9"/>
  <c r="F129" i="9"/>
  <c r="I128" i="9"/>
  <c r="G128" i="9"/>
  <c r="F128" i="9"/>
  <c r="I127" i="9"/>
  <c r="G127" i="9"/>
  <c r="F127" i="9"/>
  <c r="I126" i="9"/>
  <c r="G126" i="9"/>
  <c r="F126" i="9"/>
  <c r="I125" i="9"/>
  <c r="G125" i="9"/>
  <c r="F125" i="9"/>
  <c r="I124" i="9"/>
  <c r="G124" i="9"/>
  <c r="F124" i="9"/>
  <c r="I123" i="9"/>
  <c r="G123" i="9"/>
  <c r="F123" i="9"/>
  <c r="I122" i="9"/>
  <c r="G122" i="9"/>
  <c r="F122" i="9"/>
  <c r="I121" i="9"/>
  <c r="G121" i="9"/>
  <c r="F121" i="9"/>
  <c r="I120" i="9"/>
  <c r="G120" i="9"/>
  <c r="F120" i="9"/>
  <c r="I119" i="9"/>
  <c r="G119" i="9"/>
  <c r="F119" i="9"/>
  <c r="I118" i="9"/>
  <c r="G118" i="9"/>
  <c r="F118" i="9"/>
  <c r="I117" i="9"/>
  <c r="G117" i="9"/>
  <c r="F117" i="9"/>
  <c r="I116" i="9"/>
  <c r="G116" i="9"/>
  <c r="F116" i="9"/>
  <c r="I115" i="9"/>
  <c r="G115" i="9"/>
  <c r="F115" i="9"/>
  <c r="I114" i="9"/>
  <c r="G114" i="9"/>
  <c r="F114" i="9"/>
  <c r="I113" i="9"/>
  <c r="G113" i="9"/>
  <c r="F113" i="9"/>
  <c r="I112" i="9"/>
  <c r="G112" i="9"/>
  <c r="F112" i="9"/>
  <c r="I111" i="9"/>
  <c r="G111" i="9"/>
  <c r="F111" i="9"/>
  <c r="I110" i="9"/>
  <c r="G110" i="9"/>
  <c r="F110" i="9"/>
  <c r="I109" i="9"/>
  <c r="G109" i="9"/>
  <c r="F109" i="9"/>
  <c r="I108" i="9"/>
  <c r="G108" i="9"/>
  <c r="F108" i="9"/>
  <c r="I107" i="9"/>
  <c r="G107" i="9"/>
  <c r="F107" i="9"/>
  <c r="I106" i="9"/>
  <c r="G106" i="9"/>
  <c r="F106" i="9"/>
  <c r="I105" i="9"/>
  <c r="G105" i="9"/>
  <c r="F105" i="9"/>
  <c r="I104" i="9"/>
  <c r="G104" i="9"/>
  <c r="F104" i="9"/>
  <c r="I103" i="9"/>
  <c r="G103" i="9"/>
  <c r="F103" i="9"/>
  <c r="I102" i="9"/>
  <c r="G102" i="9"/>
  <c r="F102" i="9"/>
  <c r="I101" i="9"/>
  <c r="G101" i="9"/>
  <c r="F101" i="9"/>
  <c r="I100" i="9"/>
  <c r="G100" i="9"/>
  <c r="F100" i="9"/>
  <c r="I99" i="9"/>
  <c r="G99" i="9"/>
  <c r="F99" i="9"/>
  <c r="I98" i="9"/>
  <c r="G98" i="9"/>
  <c r="F98" i="9"/>
  <c r="I97" i="9"/>
  <c r="G97" i="9"/>
  <c r="F97" i="9"/>
  <c r="I96" i="9"/>
  <c r="G96" i="9"/>
  <c r="F96" i="9"/>
  <c r="I95" i="9"/>
  <c r="G95" i="9"/>
  <c r="F95" i="9"/>
  <c r="I94" i="9"/>
  <c r="G94" i="9"/>
  <c r="F94" i="9"/>
  <c r="I93" i="9"/>
  <c r="G93" i="9"/>
  <c r="F93" i="9"/>
  <c r="I92" i="9"/>
  <c r="G92" i="9"/>
  <c r="F92" i="9"/>
  <c r="I91" i="9"/>
  <c r="G91" i="9"/>
  <c r="F91" i="9"/>
  <c r="I90" i="9"/>
  <c r="G90" i="9"/>
  <c r="F90" i="9"/>
  <c r="I89" i="9"/>
  <c r="G89" i="9"/>
  <c r="F89" i="9"/>
  <c r="I88" i="9"/>
  <c r="G88" i="9"/>
  <c r="F88" i="9"/>
  <c r="I87" i="9"/>
  <c r="G87" i="9"/>
  <c r="F87" i="9"/>
  <c r="I86" i="9"/>
  <c r="G86" i="9"/>
  <c r="F86" i="9"/>
  <c r="I85" i="9"/>
  <c r="G85" i="9"/>
  <c r="F85" i="9"/>
  <c r="I84" i="9"/>
  <c r="G84" i="9"/>
  <c r="F84" i="9"/>
  <c r="I83" i="9"/>
  <c r="G83" i="9"/>
  <c r="F83" i="9"/>
  <c r="I82" i="9"/>
  <c r="G82" i="9"/>
  <c r="F82" i="9"/>
  <c r="I81" i="9"/>
  <c r="G81" i="9"/>
  <c r="F81" i="9"/>
  <c r="I80" i="9"/>
  <c r="G80" i="9"/>
  <c r="F80" i="9"/>
  <c r="I79" i="9"/>
  <c r="G79" i="9"/>
  <c r="F79" i="9"/>
  <c r="I78" i="9"/>
  <c r="G78" i="9"/>
  <c r="F78" i="9"/>
  <c r="I77" i="9"/>
  <c r="G77" i="9"/>
  <c r="F77" i="9"/>
  <c r="I76" i="9"/>
  <c r="G76" i="9"/>
  <c r="F76" i="9"/>
  <c r="I75" i="9"/>
  <c r="G75" i="9"/>
  <c r="F75" i="9"/>
  <c r="I74" i="9"/>
  <c r="G74" i="9"/>
  <c r="F74" i="9"/>
  <c r="I73" i="9"/>
  <c r="G73" i="9"/>
  <c r="F73" i="9"/>
  <c r="I72" i="9"/>
  <c r="G72" i="9"/>
  <c r="F72" i="9"/>
  <c r="I71" i="9"/>
  <c r="G71" i="9"/>
  <c r="F71" i="9"/>
  <c r="I70" i="9"/>
  <c r="G70" i="9"/>
  <c r="F70" i="9"/>
  <c r="I69" i="9"/>
  <c r="G69" i="9"/>
  <c r="F69" i="9"/>
  <c r="I68" i="9"/>
  <c r="G68" i="9"/>
  <c r="F68" i="9"/>
  <c r="I67" i="9"/>
  <c r="G67" i="9"/>
  <c r="F67" i="9"/>
  <c r="I66" i="9"/>
  <c r="G66" i="9"/>
  <c r="F66" i="9"/>
  <c r="I65" i="9"/>
  <c r="G65" i="9"/>
  <c r="F65" i="9"/>
  <c r="I64" i="9"/>
  <c r="G64" i="9"/>
  <c r="F64" i="9"/>
  <c r="I63" i="9"/>
  <c r="G63" i="9"/>
  <c r="F63" i="9"/>
  <c r="I62" i="9"/>
  <c r="G62" i="9"/>
  <c r="F62" i="9"/>
  <c r="I61" i="9"/>
  <c r="G61" i="9"/>
  <c r="F61" i="9"/>
  <c r="I60" i="9"/>
  <c r="G60" i="9"/>
  <c r="F60" i="9"/>
  <c r="I59" i="9"/>
  <c r="G59" i="9"/>
  <c r="F59" i="9"/>
  <c r="I58" i="9"/>
  <c r="G58" i="9"/>
  <c r="F58" i="9"/>
  <c r="I57" i="9"/>
  <c r="G57" i="9"/>
  <c r="F57" i="9"/>
  <c r="I56" i="9"/>
  <c r="G56" i="9"/>
  <c r="F56" i="9"/>
  <c r="I55" i="9"/>
  <c r="G55" i="9"/>
  <c r="F55" i="9"/>
  <c r="I54" i="9"/>
  <c r="G54" i="9"/>
  <c r="F54" i="9"/>
  <c r="I53" i="9"/>
  <c r="G53" i="9"/>
  <c r="F53" i="9"/>
  <c r="I52" i="9"/>
  <c r="G52" i="9"/>
  <c r="F52" i="9"/>
  <c r="I51" i="9"/>
  <c r="G51" i="9"/>
  <c r="F51" i="9"/>
  <c r="I50" i="9"/>
  <c r="G50" i="9"/>
  <c r="F50" i="9"/>
  <c r="I49" i="9"/>
  <c r="G49" i="9"/>
  <c r="F49" i="9"/>
  <c r="I48" i="9"/>
  <c r="G48" i="9"/>
  <c r="F48" i="9"/>
  <c r="I47" i="9"/>
  <c r="G47" i="9"/>
  <c r="F47" i="9"/>
  <c r="I46" i="9"/>
  <c r="G46" i="9"/>
  <c r="F46" i="9"/>
  <c r="I45" i="9"/>
  <c r="G45" i="9"/>
  <c r="F45" i="9"/>
  <c r="I44" i="9"/>
  <c r="G44" i="9"/>
  <c r="F44" i="9"/>
  <c r="I43" i="9"/>
  <c r="G43" i="9"/>
  <c r="F43" i="9"/>
  <c r="I42" i="9"/>
  <c r="G42" i="9"/>
  <c r="F42" i="9"/>
  <c r="I41" i="9"/>
  <c r="G41" i="9"/>
  <c r="F41" i="9"/>
  <c r="I40" i="9"/>
  <c r="G40" i="9"/>
  <c r="F40" i="9"/>
  <c r="I39" i="9"/>
  <c r="G39" i="9"/>
  <c r="F39" i="9"/>
  <c r="I38" i="9"/>
  <c r="G38" i="9"/>
  <c r="F38" i="9"/>
  <c r="I37" i="9"/>
  <c r="G37" i="9"/>
  <c r="F37" i="9"/>
  <c r="I36" i="9"/>
  <c r="G36" i="9"/>
  <c r="F36" i="9"/>
  <c r="I35" i="9"/>
  <c r="G35" i="9"/>
  <c r="F35" i="9"/>
  <c r="I34" i="9"/>
  <c r="G34" i="9"/>
  <c r="F34" i="9"/>
  <c r="I33" i="9"/>
  <c r="G33" i="9"/>
  <c r="F33" i="9"/>
  <c r="I32" i="9"/>
  <c r="G32" i="9"/>
  <c r="F32" i="9"/>
  <c r="I31" i="9"/>
  <c r="G31" i="9"/>
  <c r="F31" i="9"/>
  <c r="I30" i="9"/>
  <c r="G30" i="9"/>
  <c r="F30" i="9"/>
  <c r="I29" i="9"/>
  <c r="G29" i="9"/>
  <c r="F29" i="9"/>
  <c r="I28" i="9"/>
  <c r="G28" i="9"/>
  <c r="F28" i="9"/>
  <c r="I27" i="9"/>
  <c r="G27" i="9"/>
  <c r="F27" i="9"/>
  <c r="I26" i="9"/>
  <c r="G26" i="9"/>
  <c r="F26" i="9"/>
  <c r="I25" i="9"/>
  <c r="G25" i="9"/>
  <c r="F25" i="9"/>
  <c r="I24" i="9"/>
  <c r="G24" i="9"/>
  <c r="F24" i="9"/>
  <c r="I23" i="9"/>
  <c r="G23" i="9"/>
  <c r="F23" i="9"/>
  <c r="I22" i="9"/>
  <c r="G22" i="9"/>
  <c r="F22" i="9"/>
  <c r="I21" i="9"/>
  <c r="G21" i="9"/>
  <c r="F21" i="9"/>
  <c r="I20" i="9"/>
  <c r="G20" i="9"/>
  <c r="F20" i="9"/>
  <c r="I19" i="9"/>
  <c r="G19" i="9"/>
  <c r="F19" i="9"/>
  <c r="I18" i="9"/>
  <c r="G18" i="9"/>
  <c r="F18" i="9"/>
  <c r="I17" i="9"/>
  <c r="G17" i="9"/>
  <c r="F17" i="9"/>
  <c r="I16" i="9"/>
  <c r="G16" i="9"/>
  <c r="F16" i="9"/>
  <c r="I15" i="9"/>
  <c r="G15" i="9"/>
  <c r="F15" i="9"/>
  <c r="I14" i="9"/>
  <c r="G14" i="9"/>
  <c r="F14" i="9"/>
  <c r="I13" i="9"/>
  <c r="G13" i="9"/>
  <c r="F13" i="9"/>
  <c r="I12" i="9"/>
  <c r="G12" i="9"/>
  <c r="F12" i="9"/>
  <c r="I11" i="9"/>
  <c r="G11" i="9"/>
  <c r="I10" i="9"/>
  <c r="G10" i="9"/>
  <c r="I9" i="9"/>
  <c r="G9" i="9"/>
  <c r="I8" i="9"/>
  <c r="G8" i="9"/>
  <c r="I7" i="9"/>
  <c r="G7" i="9"/>
  <c r="I6" i="9"/>
  <c r="G6" i="9"/>
  <c r="I5" i="9"/>
  <c r="G5" i="9"/>
  <c r="I4" i="9"/>
  <c r="G4" i="9"/>
  <c r="I3" i="9"/>
  <c r="G3" i="9"/>
  <c r="I2" i="9"/>
  <c r="G2" i="9"/>
  <c r="F2" i="9"/>
  <c r="F3" i="9" s="1"/>
  <c r="F4" i="9" s="1"/>
  <c r="F5" i="9" s="1"/>
  <c r="F6" i="9" s="1"/>
  <c r="F7" i="9" s="1"/>
  <c r="F8" i="9" s="1"/>
  <c r="F9" i="9" s="1"/>
  <c r="F10" i="9" s="1"/>
  <c r="F11" i="9" s="1"/>
  <c r="N2" i="16" l="1"/>
  <c r="J2" i="16"/>
  <c r="M2" i="16"/>
  <c r="O2" i="16"/>
  <c r="K2" i="16"/>
  <c r="K3" i="16"/>
  <c r="O3" i="16"/>
  <c r="K4" i="16"/>
  <c r="O4" i="16"/>
  <c r="K5" i="16"/>
  <c r="O5" i="16"/>
  <c r="K6" i="16"/>
  <c r="O6" i="16"/>
  <c r="K7" i="16"/>
  <c r="O7" i="16"/>
  <c r="K8" i="16"/>
  <c r="O8" i="16"/>
  <c r="K9" i="16"/>
  <c r="O9" i="16"/>
  <c r="K10" i="16"/>
  <c r="O10" i="16"/>
  <c r="K11" i="16"/>
  <c r="O11" i="16"/>
  <c r="K12" i="16"/>
  <c r="O12" i="16"/>
  <c r="K13" i="16"/>
  <c r="O13" i="16"/>
  <c r="K14" i="16"/>
  <c r="O14" i="16"/>
  <c r="K15" i="16"/>
  <c r="O15" i="16"/>
  <c r="K16" i="16"/>
  <c r="O16" i="16"/>
  <c r="K17" i="16"/>
  <c r="O17" i="16"/>
  <c r="K18" i="16"/>
  <c r="O18" i="16"/>
  <c r="K19" i="16"/>
  <c r="O19" i="16"/>
  <c r="K20" i="16"/>
  <c r="O20" i="16"/>
  <c r="K21" i="16"/>
  <c r="O21" i="16"/>
  <c r="K22" i="16"/>
  <c r="O22" i="16"/>
  <c r="K23" i="16"/>
  <c r="O23" i="16"/>
  <c r="K24" i="16"/>
  <c r="O24" i="16"/>
  <c r="K25" i="16"/>
  <c r="O25" i="16"/>
  <c r="K26" i="16"/>
  <c r="O26" i="16"/>
  <c r="K27" i="16"/>
  <c r="O27" i="16"/>
  <c r="K28" i="16"/>
  <c r="O28" i="16"/>
  <c r="K29" i="16"/>
  <c r="O29" i="16"/>
  <c r="K30" i="16"/>
  <c r="O30" i="16"/>
  <c r="K31" i="16"/>
  <c r="O31" i="16"/>
  <c r="K32" i="16"/>
  <c r="O32" i="16"/>
  <c r="K33" i="16"/>
  <c r="O33" i="16"/>
  <c r="K34" i="16"/>
  <c r="O34" i="16"/>
  <c r="K35" i="16"/>
  <c r="O35" i="16"/>
  <c r="K36" i="16"/>
  <c r="O36" i="16"/>
  <c r="K37" i="16"/>
  <c r="O37" i="16"/>
  <c r="K38" i="16"/>
  <c r="O38" i="16"/>
  <c r="K39" i="16"/>
  <c r="O39" i="16"/>
  <c r="K40" i="16"/>
  <c r="O40" i="16"/>
  <c r="K41" i="16"/>
  <c r="O41" i="16"/>
  <c r="K42" i="16"/>
  <c r="O42" i="16"/>
  <c r="K43" i="16"/>
  <c r="O43" i="16"/>
  <c r="K44" i="16"/>
  <c r="O44" i="16"/>
  <c r="K45" i="16"/>
  <c r="O45" i="16"/>
  <c r="K46" i="16"/>
  <c r="O46" i="16"/>
  <c r="K47" i="16"/>
  <c r="O47" i="16"/>
  <c r="K48" i="16"/>
  <c r="O48" i="16"/>
  <c r="K49" i="16"/>
  <c r="O49" i="16"/>
  <c r="K50" i="16"/>
  <c r="O50" i="16"/>
  <c r="K51" i="16"/>
  <c r="O51" i="16"/>
  <c r="K52" i="16"/>
  <c r="O52" i="16"/>
  <c r="K53" i="16"/>
  <c r="O53" i="16"/>
  <c r="K54" i="16"/>
  <c r="O54" i="16"/>
  <c r="K55" i="16"/>
  <c r="O55" i="16"/>
  <c r="K56" i="16"/>
  <c r="O56" i="16"/>
  <c r="K57" i="16"/>
  <c r="O57" i="16"/>
  <c r="K58" i="16"/>
  <c r="O58" i="16"/>
  <c r="K59" i="16"/>
  <c r="O59" i="16"/>
  <c r="K60" i="16"/>
  <c r="O60" i="16"/>
  <c r="K61" i="16"/>
  <c r="O61" i="16"/>
  <c r="K62" i="16"/>
  <c r="O62" i="16"/>
  <c r="K63" i="16"/>
  <c r="O63" i="16"/>
  <c r="K64" i="16"/>
  <c r="O64" i="16"/>
  <c r="K65" i="16"/>
  <c r="O65" i="16"/>
  <c r="K66" i="16"/>
  <c r="O66" i="16"/>
  <c r="K67" i="16"/>
  <c r="O67" i="16"/>
  <c r="K68" i="16"/>
  <c r="O68" i="16"/>
  <c r="K69" i="16"/>
  <c r="O69" i="16"/>
  <c r="K70" i="16"/>
  <c r="O70" i="16"/>
  <c r="O72" i="16"/>
  <c r="K72" i="16"/>
  <c r="N72" i="16"/>
  <c r="O74" i="16"/>
  <c r="K74" i="16"/>
  <c r="N74" i="16"/>
  <c r="O76" i="16"/>
  <c r="K76" i="16"/>
  <c r="N76" i="16"/>
  <c r="O78" i="16"/>
  <c r="K78" i="16"/>
  <c r="N78" i="16"/>
  <c r="O80" i="16"/>
  <c r="K80" i="16"/>
  <c r="N80" i="16"/>
  <c r="O82" i="16"/>
  <c r="K82" i="16"/>
  <c r="N82" i="16"/>
  <c r="O84" i="16"/>
  <c r="K84" i="16"/>
  <c r="N84" i="16"/>
  <c r="O86" i="16"/>
  <c r="K86" i="16"/>
  <c r="N86" i="16"/>
  <c r="O88" i="16"/>
  <c r="K88" i="16"/>
  <c r="N88" i="16"/>
  <c r="O90" i="16"/>
  <c r="K90" i="16"/>
  <c r="N90" i="16"/>
  <c r="O92" i="16"/>
  <c r="K92" i="16"/>
  <c r="N92" i="16"/>
  <c r="O110" i="16"/>
  <c r="K110" i="16"/>
  <c r="L110" i="16"/>
  <c r="J110" i="16"/>
  <c r="M110" i="16"/>
  <c r="O114" i="16"/>
  <c r="K114" i="16"/>
  <c r="L114" i="16"/>
  <c r="J114" i="16"/>
  <c r="M114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O71" i="16"/>
  <c r="K71" i="16"/>
  <c r="N71" i="16"/>
  <c r="O73" i="16"/>
  <c r="K73" i="16"/>
  <c r="N73" i="16"/>
  <c r="O75" i="16"/>
  <c r="K75" i="16"/>
  <c r="N75" i="16"/>
  <c r="O77" i="16"/>
  <c r="K77" i="16"/>
  <c r="N77" i="16"/>
  <c r="O79" i="16"/>
  <c r="K79" i="16"/>
  <c r="N79" i="16"/>
  <c r="O81" i="16"/>
  <c r="K81" i="16"/>
  <c r="N81" i="16"/>
  <c r="O83" i="16"/>
  <c r="K83" i="16"/>
  <c r="N83" i="16"/>
  <c r="O85" i="16"/>
  <c r="K85" i="16"/>
  <c r="N85" i="16"/>
  <c r="O87" i="16"/>
  <c r="K87" i="16"/>
  <c r="N87" i="16"/>
  <c r="O89" i="16"/>
  <c r="K89" i="16"/>
  <c r="N89" i="16"/>
  <c r="O91" i="16"/>
  <c r="K91" i="16"/>
  <c r="N91" i="16"/>
  <c r="N93" i="16"/>
  <c r="O93" i="16"/>
  <c r="K93" i="16"/>
  <c r="O108" i="16"/>
  <c r="K108" i="16"/>
  <c r="L108" i="16"/>
  <c r="J108" i="16"/>
  <c r="M108" i="16"/>
  <c r="O112" i="16"/>
  <c r="K112" i="16"/>
  <c r="L112" i="16"/>
  <c r="J112" i="16"/>
  <c r="M112" i="16"/>
  <c r="O116" i="16"/>
  <c r="K116" i="16"/>
  <c r="L116" i="16"/>
  <c r="J116" i="16"/>
  <c r="M116" i="16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M72" i="16"/>
  <c r="J73" i="16"/>
  <c r="M74" i="16"/>
  <c r="J75" i="16"/>
  <c r="M76" i="16"/>
  <c r="J77" i="16"/>
  <c r="M78" i="16"/>
  <c r="J79" i="16"/>
  <c r="M80" i="16"/>
  <c r="J81" i="16"/>
  <c r="M82" i="16"/>
  <c r="J83" i="16"/>
  <c r="M84" i="16"/>
  <c r="J85" i="16"/>
  <c r="M86" i="16"/>
  <c r="J87" i="16"/>
  <c r="M88" i="16"/>
  <c r="J89" i="16"/>
  <c r="M90" i="16"/>
  <c r="J91" i="16"/>
  <c r="M92" i="16"/>
  <c r="J93" i="16"/>
  <c r="N94" i="16"/>
  <c r="J94" i="16"/>
  <c r="O94" i="16"/>
  <c r="K94" i="16"/>
  <c r="N95" i="16"/>
  <c r="J95" i="16"/>
  <c r="M95" i="16"/>
  <c r="O95" i="16"/>
  <c r="K95" i="16"/>
  <c r="K96" i="16"/>
  <c r="O96" i="16"/>
  <c r="K97" i="16"/>
  <c r="O97" i="16"/>
  <c r="K98" i="16"/>
  <c r="O98" i="16"/>
  <c r="K99" i="16"/>
  <c r="O99" i="16"/>
  <c r="K100" i="16"/>
  <c r="O100" i="16"/>
  <c r="K101" i="16"/>
  <c r="O101" i="16"/>
  <c r="K102" i="16"/>
  <c r="O102" i="16"/>
  <c r="K103" i="16"/>
  <c r="O103" i="16"/>
  <c r="K104" i="16"/>
  <c r="O104" i="16"/>
  <c r="K105" i="16"/>
  <c r="O105" i="16"/>
  <c r="K106" i="16"/>
  <c r="O106" i="16"/>
  <c r="K107" i="16"/>
  <c r="J109" i="16"/>
  <c r="J111" i="16"/>
  <c r="J113" i="16"/>
  <c r="J115" i="16"/>
  <c r="J117" i="16"/>
  <c r="O118" i="16"/>
  <c r="K118" i="16"/>
  <c r="N118" i="16"/>
  <c r="J118" i="16"/>
  <c r="O119" i="16"/>
  <c r="K119" i="16"/>
  <c r="N119" i="16"/>
  <c r="J119" i="16"/>
  <c r="O120" i="16"/>
  <c r="K120" i="16"/>
  <c r="N120" i="16"/>
  <c r="J120" i="16"/>
  <c r="O121" i="16"/>
  <c r="K121" i="16"/>
  <c r="N121" i="16"/>
  <c r="J121" i="16"/>
  <c r="O122" i="16"/>
  <c r="K122" i="16"/>
  <c r="N122" i="16"/>
  <c r="J122" i="16"/>
  <c r="O123" i="16"/>
  <c r="K123" i="16"/>
  <c r="N123" i="16"/>
  <c r="J123" i="16"/>
  <c r="M123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N107" i="16"/>
  <c r="O109" i="16"/>
  <c r="K109" i="16"/>
  <c r="N109" i="16"/>
  <c r="O111" i="16"/>
  <c r="K111" i="16"/>
  <c r="N111" i="16"/>
  <c r="O113" i="16"/>
  <c r="K113" i="16"/>
  <c r="N113" i="16"/>
  <c r="O115" i="16"/>
  <c r="K115" i="16"/>
  <c r="N115" i="16"/>
  <c r="O117" i="16"/>
  <c r="K117" i="16"/>
  <c r="N117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J124" i="16"/>
  <c r="N124" i="16"/>
  <c r="J125" i="16"/>
  <c r="N125" i="16"/>
  <c r="J126" i="16"/>
  <c r="N126" i="16"/>
  <c r="J127" i="16"/>
  <c r="N127" i="16"/>
  <c r="J128" i="16"/>
  <c r="N128" i="16"/>
  <c r="J129" i="16"/>
  <c r="N129" i="16"/>
  <c r="J130" i="16"/>
  <c r="N130" i="16"/>
  <c r="J131" i="16"/>
  <c r="N131" i="16"/>
  <c r="J132" i="16"/>
  <c r="N132" i="16"/>
  <c r="J133" i="16"/>
  <c r="N133" i="16"/>
  <c r="J134" i="16"/>
  <c r="N134" i="16"/>
  <c r="J135" i="16"/>
  <c r="N135" i="16"/>
  <c r="J136" i="16"/>
  <c r="N136" i="16"/>
  <c r="J137" i="16"/>
  <c r="N137" i="16"/>
  <c r="J138" i="16"/>
  <c r="N138" i="16"/>
  <c r="J139" i="16"/>
  <c r="N139" i="16"/>
  <c r="J140" i="16"/>
  <c r="N140" i="16"/>
  <c r="J141" i="16"/>
  <c r="N141" i="16"/>
  <c r="J142" i="16"/>
  <c r="N142" i="16"/>
  <c r="J143" i="16"/>
  <c r="N143" i="16"/>
  <c r="J144" i="16"/>
  <c r="N144" i="16"/>
  <c r="J145" i="16"/>
  <c r="N145" i="16"/>
  <c r="J146" i="16"/>
  <c r="N146" i="16"/>
  <c r="J147" i="16"/>
  <c r="N147" i="16"/>
  <c r="J148" i="16"/>
  <c r="N148" i="16"/>
  <c r="J149" i="16"/>
  <c r="N149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J2" i="15"/>
  <c r="N2" i="15"/>
  <c r="J3" i="15"/>
  <c r="N3" i="15"/>
  <c r="J4" i="15"/>
  <c r="N4" i="15"/>
  <c r="J5" i="15"/>
  <c r="N5" i="15"/>
  <c r="J6" i="15"/>
  <c r="N6" i="15"/>
  <c r="J7" i="15"/>
  <c r="N7" i="15"/>
  <c r="J8" i="15"/>
  <c r="N8" i="15"/>
  <c r="J9" i="15"/>
  <c r="N9" i="15"/>
  <c r="J10" i="15"/>
  <c r="N10" i="15"/>
  <c r="J11" i="15"/>
  <c r="N11" i="15"/>
  <c r="J12" i="15"/>
  <c r="N12" i="15"/>
  <c r="J13" i="15"/>
  <c r="N13" i="15"/>
  <c r="J14" i="15"/>
  <c r="N14" i="15"/>
  <c r="J15" i="15"/>
  <c r="N15" i="15"/>
  <c r="J16" i="15"/>
  <c r="N16" i="15"/>
  <c r="J17" i="15"/>
  <c r="N17" i="15"/>
  <c r="J18" i="15"/>
  <c r="N18" i="15"/>
  <c r="J19" i="15"/>
  <c r="N19" i="15"/>
  <c r="J20" i="15"/>
  <c r="N20" i="15"/>
  <c r="J21" i="15"/>
  <c r="N21" i="15"/>
  <c r="J22" i="15"/>
  <c r="N22" i="15"/>
  <c r="J23" i="15"/>
  <c r="N23" i="15"/>
  <c r="J24" i="15"/>
  <c r="N24" i="15"/>
  <c r="J25" i="15"/>
  <c r="N25" i="15"/>
  <c r="J26" i="15"/>
  <c r="N26" i="15"/>
  <c r="J27" i="15"/>
  <c r="N27" i="15"/>
  <c r="J28" i="15"/>
  <c r="N28" i="15"/>
  <c r="J29" i="15"/>
  <c r="N29" i="15"/>
  <c r="J30" i="15"/>
  <c r="N30" i="15"/>
  <c r="J31" i="15"/>
  <c r="N31" i="15"/>
  <c r="J32" i="15"/>
  <c r="N32" i="15"/>
  <c r="J33" i="15"/>
  <c r="N33" i="15"/>
  <c r="J34" i="15"/>
  <c r="N34" i="15"/>
  <c r="J35" i="15"/>
  <c r="N35" i="15"/>
  <c r="J36" i="15"/>
  <c r="N36" i="15"/>
  <c r="J37" i="15"/>
  <c r="N37" i="15"/>
  <c r="J38" i="15"/>
  <c r="N38" i="15"/>
  <c r="J39" i="15"/>
  <c r="N39" i="15"/>
  <c r="J40" i="15"/>
  <c r="N40" i="15"/>
  <c r="J41" i="15"/>
  <c r="N41" i="15"/>
  <c r="J42" i="15"/>
  <c r="N42" i="15"/>
  <c r="J43" i="15"/>
  <c r="N43" i="15"/>
  <c r="J44" i="15"/>
  <c r="N44" i="15"/>
  <c r="J45" i="15"/>
  <c r="N45" i="15"/>
  <c r="J46" i="15"/>
  <c r="O46" i="15"/>
  <c r="O130" i="15"/>
  <c r="K130" i="15"/>
  <c r="N130" i="15"/>
  <c r="J130" i="15"/>
  <c r="L130" i="15"/>
  <c r="M130" i="15"/>
  <c r="O146" i="15"/>
  <c r="K146" i="15"/>
  <c r="N146" i="15"/>
  <c r="J146" i="15"/>
  <c r="L146" i="15"/>
  <c r="M146" i="15"/>
  <c r="O134" i="15"/>
  <c r="K134" i="15"/>
  <c r="N134" i="15"/>
  <c r="J134" i="15"/>
  <c r="L134" i="15"/>
  <c r="M134" i="15"/>
  <c r="L41" i="15"/>
  <c r="L42" i="15"/>
  <c r="L43" i="15"/>
  <c r="L44" i="15"/>
  <c r="L45" i="15"/>
  <c r="L46" i="15"/>
  <c r="O122" i="15"/>
  <c r="K122" i="15"/>
  <c r="N122" i="15"/>
  <c r="J122" i="15"/>
  <c r="L122" i="15"/>
  <c r="M122" i="15"/>
  <c r="O138" i="15"/>
  <c r="K138" i="15"/>
  <c r="N138" i="15"/>
  <c r="J138" i="15"/>
  <c r="L138" i="15"/>
  <c r="M138" i="15"/>
  <c r="N46" i="15"/>
  <c r="O126" i="15"/>
  <c r="K126" i="15"/>
  <c r="N126" i="15"/>
  <c r="J126" i="15"/>
  <c r="L126" i="15"/>
  <c r="M126" i="15"/>
  <c r="O142" i="15"/>
  <c r="K142" i="15"/>
  <c r="N142" i="15"/>
  <c r="J142" i="15"/>
  <c r="L142" i="15"/>
  <c r="M142" i="15"/>
  <c r="O107" i="15"/>
  <c r="N107" i="15"/>
  <c r="M107" i="15"/>
  <c r="O123" i="15"/>
  <c r="K123" i="15"/>
  <c r="N123" i="15"/>
  <c r="J123" i="15"/>
  <c r="L123" i="15"/>
  <c r="O127" i="15"/>
  <c r="K127" i="15"/>
  <c r="N127" i="15"/>
  <c r="J127" i="15"/>
  <c r="L127" i="15"/>
  <c r="O131" i="15"/>
  <c r="K131" i="15"/>
  <c r="N131" i="15"/>
  <c r="J131" i="15"/>
  <c r="L131" i="15"/>
  <c r="O135" i="15"/>
  <c r="K135" i="15"/>
  <c r="N135" i="15"/>
  <c r="J135" i="15"/>
  <c r="L135" i="15"/>
  <c r="O139" i="15"/>
  <c r="K139" i="15"/>
  <c r="N139" i="15"/>
  <c r="J139" i="15"/>
  <c r="L139" i="15"/>
  <c r="O143" i="15"/>
  <c r="K143" i="15"/>
  <c r="N143" i="15"/>
  <c r="J143" i="15"/>
  <c r="L143" i="15"/>
  <c r="O147" i="15"/>
  <c r="K147" i="15"/>
  <c r="N147" i="15"/>
  <c r="J147" i="15"/>
  <c r="L147" i="15"/>
  <c r="O108" i="15"/>
  <c r="K108" i="15"/>
  <c r="N108" i="15"/>
  <c r="J108" i="15"/>
  <c r="O109" i="15"/>
  <c r="K109" i="15"/>
  <c r="N109" i="15"/>
  <c r="J109" i="15"/>
  <c r="O110" i="15"/>
  <c r="K110" i="15"/>
  <c r="N110" i="15"/>
  <c r="J110" i="15"/>
  <c r="O111" i="15"/>
  <c r="K111" i="15"/>
  <c r="N111" i="15"/>
  <c r="J111" i="15"/>
  <c r="O112" i="15"/>
  <c r="K112" i="15"/>
  <c r="N112" i="15"/>
  <c r="J112" i="15"/>
  <c r="O113" i="15"/>
  <c r="K113" i="15"/>
  <c r="N113" i="15"/>
  <c r="J113" i="15"/>
  <c r="O114" i="15"/>
  <c r="K114" i="15"/>
  <c r="N114" i="15"/>
  <c r="J114" i="15"/>
  <c r="O115" i="15"/>
  <c r="K115" i="15"/>
  <c r="N115" i="15"/>
  <c r="J115" i="15"/>
  <c r="O116" i="15"/>
  <c r="K116" i="15"/>
  <c r="N116" i="15"/>
  <c r="J116" i="15"/>
  <c r="O117" i="15"/>
  <c r="K117" i="15"/>
  <c r="N117" i="15"/>
  <c r="J117" i="15"/>
  <c r="O118" i="15"/>
  <c r="K118" i="15"/>
  <c r="N118" i="15"/>
  <c r="J118" i="15"/>
  <c r="O119" i="15"/>
  <c r="K119" i="15"/>
  <c r="N119" i="15"/>
  <c r="J119" i="15"/>
  <c r="O120" i="15"/>
  <c r="K120" i="15"/>
  <c r="N120" i="15"/>
  <c r="J120" i="15"/>
  <c r="O121" i="15"/>
  <c r="K121" i="15"/>
  <c r="N121" i="15"/>
  <c r="J121" i="15"/>
  <c r="L121" i="15"/>
  <c r="O125" i="15"/>
  <c r="K125" i="15"/>
  <c r="N125" i="15"/>
  <c r="J125" i="15"/>
  <c r="L125" i="15"/>
  <c r="O129" i="15"/>
  <c r="K129" i="15"/>
  <c r="N129" i="15"/>
  <c r="J129" i="15"/>
  <c r="L129" i="15"/>
  <c r="O133" i="15"/>
  <c r="K133" i="15"/>
  <c r="N133" i="15"/>
  <c r="J133" i="15"/>
  <c r="L133" i="15"/>
  <c r="O137" i="15"/>
  <c r="K137" i="15"/>
  <c r="N137" i="15"/>
  <c r="J137" i="15"/>
  <c r="L137" i="15"/>
  <c r="O141" i="15"/>
  <c r="K141" i="15"/>
  <c r="N141" i="15"/>
  <c r="J141" i="15"/>
  <c r="L141" i="15"/>
  <c r="O145" i="15"/>
  <c r="K145" i="15"/>
  <c r="N145" i="15"/>
  <c r="J145" i="15"/>
  <c r="L145" i="15"/>
  <c r="O149" i="15"/>
  <c r="K149" i="15"/>
  <c r="N149" i="15"/>
  <c r="J149" i="15"/>
  <c r="L149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M121" i="15"/>
  <c r="O124" i="15"/>
  <c r="K124" i="15"/>
  <c r="N124" i="15"/>
  <c r="J124" i="15"/>
  <c r="L124" i="15"/>
  <c r="M125" i="15"/>
  <c r="O128" i="15"/>
  <c r="K128" i="15"/>
  <c r="N128" i="15"/>
  <c r="J128" i="15"/>
  <c r="L128" i="15"/>
  <c r="M129" i="15"/>
  <c r="O132" i="15"/>
  <c r="K132" i="15"/>
  <c r="N132" i="15"/>
  <c r="J132" i="15"/>
  <c r="L132" i="15"/>
  <c r="M133" i="15"/>
  <c r="O136" i="15"/>
  <c r="K136" i="15"/>
  <c r="N136" i="15"/>
  <c r="J136" i="15"/>
  <c r="L136" i="15"/>
  <c r="M137" i="15"/>
  <c r="O140" i="15"/>
  <c r="K140" i="15"/>
  <c r="N140" i="15"/>
  <c r="J140" i="15"/>
  <c r="L140" i="15"/>
  <c r="M141" i="15"/>
  <c r="O144" i="15"/>
  <c r="K144" i="15"/>
  <c r="N144" i="15"/>
  <c r="J144" i="15"/>
  <c r="L144" i="15"/>
  <c r="M145" i="15"/>
  <c r="O148" i="15"/>
  <c r="K148" i="15"/>
  <c r="N148" i="15"/>
  <c r="J148" i="15"/>
  <c r="L148" i="15"/>
  <c r="M149" i="15"/>
  <c r="O54" i="14"/>
  <c r="K54" i="14"/>
  <c r="N54" i="14"/>
  <c r="J54" i="14"/>
  <c r="L54" i="14"/>
  <c r="O58" i="14"/>
  <c r="K58" i="14"/>
  <c r="N58" i="14"/>
  <c r="J58" i="14"/>
  <c r="L58" i="14"/>
  <c r="O70" i="14"/>
  <c r="K70" i="14"/>
  <c r="N70" i="14"/>
  <c r="J70" i="14"/>
  <c r="L70" i="14"/>
  <c r="O3" i="14"/>
  <c r="K3" i="14"/>
  <c r="N3" i="14"/>
  <c r="O5" i="14"/>
  <c r="K5" i="14"/>
  <c r="N5" i="14"/>
  <c r="O7" i="14"/>
  <c r="K7" i="14"/>
  <c r="N7" i="14"/>
  <c r="O9" i="14"/>
  <c r="K9" i="14"/>
  <c r="N9" i="14"/>
  <c r="O11" i="14"/>
  <c r="K11" i="14"/>
  <c r="N11" i="14"/>
  <c r="O13" i="14"/>
  <c r="K13" i="14"/>
  <c r="N13" i="14"/>
  <c r="O15" i="14"/>
  <c r="K15" i="14"/>
  <c r="N15" i="14"/>
  <c r="O17" i="14"/>
  <c r="K17" i="14"/>
  <c r="N17" i="14"/>
  <c r="O19" i="14"/>
  <c r="K19" i="14"/>
  <c r="N19" i="14"/>
  <c r="O21" i="14"/>
  <c r="K21" i="14"/>
  <c r="N21" i="14"/>
  <c r="O23" i="14"/>
  <c r="K23" i="14"/>
  <c r="N23" i="14"/>
  <c r="O25" i="14"/>
  <c r="K25" i="14"/>
  <c r="N25" i="14"/>
  <c r="O27" i="14"/>
  <c r="K27" i="14"/>
  <c r="N27" i="14"/>
  <c r="O29" i="14"/>
  <c r="K29" i="14"/>
  <c r="N29" i="14"/>
  <c r="O31" i="14"/>
  <c r="K31" i="14"/>
  <c r="N31" i="14"/>
  <c r="O33" i="14"/>
  <c r="K33" i="14"/>
  <c r="N33" i="14"/>
  <c r="O35" i="14"/>
  <c r="K35" i="14"/>
  <c r="N35" i="14"/>
  <c r="O47" i="14"/>
  <c r="K47" i="14"/>
  <c r="N47" i="14"/>
  <c r="J47" i="14"/>
  <c r="L47" i="14"/>
  <c r="O51" i="14"/>
  <c r="K51" i="14"/>
  <c r="N51" i="14"/>
  <c r="J51" i="14"/>
  <c r="L51" i="14"/>
  <c r="O55" i="14"/>
  <c r="K55" i="14"/>
  <c r="N55" i="14"/>
  <c r="J55" i="14"/>
  <c r="L55" i="14"/>
  <c r="O59" i="14"/>
  <c r="K59" i="14"/>
  <c r="N59" i="14"/>
  <c r="J59" i="14"/>
  <c r="L59" i="14"/>
  <c r="O63" i="14"/>
  <c r="K63" i="14"/>
  <c r="N63" i="14"/>
  <c r="J63" i="14"/>
  <c r="L63" i="14"/>
  <c r="O67" i="14"/>
  <c r="K67" i="14"/>
  <c r="N67" i="14"/>
  <c r="J67" i="14"/>
  <c r="L67" i="14"/>
  <c r="N71" i="14"/>
  <c r="J71" i="14"/>
  <c r="L71" i="14"/>
  <c r="K71" i="14"/>
  <c r="M71" i="14"/>
  <c r="N73" i="14"/>
  <c r="J73" i="14"/>
  <c r="L73" i="14"/>
  <c r="K73" i="14"/>
  <c r="M73" i="14"/>
  <c r="N75" i="14"/>
  <c r="J75" i="14"/>
  <c r="L75" i="14"/>
  <c r="K75" i="14"/>
  <c r="M75" i="14"/>
  <c r="N77" i="14"/>
  <c r="J77" i="14"/>
  <c r="L77" i="14"/>
  <c r="K77" i="14"/>
  <c r="M77" i="14"/>
  <c r="N79" i="14"/>
  <c r="J79" i="14"/>
  <c r="L79" i="14"/>
  <c r="K79" i="14"/>
  <c r="M79" i="14"/>
  <c r="N81" i="14"/>
  <c r="J81" i="14"/>
  <c r="L81" i="14"/>
  <c r="K81" i="14"/>
  <c r="M81" i="14"/>
  <c r="N83" i="14"/>
  <c r="J83" i="14"/>
  <c r="L83" i="14"/>
  <c r="K83" i="14"/>
  <c r="M83" i="14"/>
  <c r="N85" i="14"/>
  <c r="J85" i="14"/>
  <c r="L85" i="14"/>
  <c r="K85" i="14"/>
  <c r="M85" i="14"/>
  <c r="N87" i="14"/>
  <c r="J87" i="14"/>
  <c r="L87" i="14"/>
  <c r="K87" i="14"/>
  <c r="M87" i="14"/>
  <c r="N89" i="14"/>
  <c r="J89" i="14"/>
  <c r="L89" i="14"/>
  <c r="K89" i="14"/>
  <c r="M89" i="14"/>
  <c r="N91" i="14"/>
  <c r="J91" i="14"/>
  <c r="L91" i="14"/>
  <c r="K91" i="14"/>
  <c r="M91" i="14"/>
  <c r="N93" i="14"/>
  <c r="J93" i="14"/>
  <c r="L93" i="14"/>
  <c r="K93" i="14"/>
  <c r="M93" i="14"/>
  <c r="N95" i="14"/>
  <c r="J95" i="14"/>
  <c r="L95" i="14"/>
  <c r="K95" i="14"/>
  <c r="M95" i="14"/>
  <c r="M97" i="14"/>
  <c r="N97" i="14"/>
  <c r="J97" i="14"/>
  <c r="L97" i="14"/>
  <c r="K97" i="14"/>
  <c r="O97" i="14"/>
  <c r="O46" i="14"/>
  <c r="K46" i="14"/>
  <c r="N46" i="14"/>
  <c r="J46" i="14"/>
  <c r="L46" i="14"/>
  <c r="O62" i="14"/>
  <c r="K62" i="14"/>
  <c r="N62" i="14"/>
  <c r="J62" i="14"/>
  <c r="L62" i="14"/>
  <c r="O2" i="14"/>
  <c r="K2" i="14"/>
  <c r="N2" i="14"/>
  <c r="O4" i="14"/>
  <c r="K4" i="14"/>
  <c r="N4" i="14"/>
  <c r="O6" i="14"/>
  <c r="K6" i="14"/>
  <c r="N6" i="14"/>
  <c r="O8" i="14"/>
  <c r="K8" i="14"/>
  <c r="N8" i="14"/>
  <c r="O10" i="14"/>
  <c r="K10" i="14"/>
  <c r="N10" i="14"/>
  <c r="O12" i="14"/>
  <c r="K12" i="14"/>
  <c r="N12" i="14"/>
  <c r="O14" i="14"/>
  <c r="K14" i="14"/>
  <c r="N14" i="14"/>
  <c r="O16" i="14"/>
  <c r="K16" i="14"/>
  <c r="N16" i="14"/>
  <c r="O18" i="14"/>
  <c r="K18" i="14"/>
  <c r="N18" i="14"/>
  <c r="O20" i="14"/>
  <c r="K20" i="14"/>
  <c r="N20" i="14"/>
  <c r="O22" i="14"/>
  <c r="K22" i="14"/>
  <c r="N22" i="14"/>
  <c r="O24" i="14"/>
  <c r="K24" i="14"/>
  <c r="N24" i="14"/>
  <c r="O26" i="14"/>
  <c r="K26" i="14"/>
  <c r="N26" i="14"/>
  <c r="O28" i="14"/>
  <c r="K28" i="14"/>
  <c r="N28" i="14"/>
  <c r="O30" i="14"/>
  <c r="K30" i="14"/>
  <c r="N30" i="14"/>
  <c r="O32" i="14"/>
  <c r="K32" i="14"/>
  <c r="N32" i="14"/>
  <c r="O34" i="14"/>
  <c r="K34" i="14"/>
  <c r="N34" i="14"/>
  <c r="L35" i="14"/>
  <c r="O36" i="14"/>
  <c r="K36" i="14"/>
  <c r="N36" i="14"/>
  <c r="J36" i="14"/>
  <c r="O37" i="14"/>
  <c r="K37" i="14"/>
  <c r="N37" i="14"/>
  <c r="J37" i="14"/>
  <c r="O38" i="14"/>
  <c r="K38" i="14"/>
  <c r="N38" i="14"/>
  <c r="J38" i="14"/>
  <c r="O39" i="14"/>
  <c r="K39" i="14"/>
  <c r="N39" i="14"/>
  <c r="J39" i="14"/>
  <c r="O40" i="14"/>
  <c r="K40" i="14"/>
  <c r="N40" i="14"/>
  <c r="J40" i="14"/>
  <c r="O41" i="14"/>
  <c r="K41" i="14"/>
  <c r="N41" i="14"/>
  <c r="J41" i="14"/>
  <c r="O42" i="14"/>
  <c r="K42" i="14"/>
  <c r="N42" i="14"/>
  <c r="J42" i="14"/>
  <c r="O43" i="14"/>
  <c r="K43" i="14"/>
  <c r="N43" i="14"/>
  <c r="J43" i="14"/>
  <c r="O44" i="14"/>
  <c r="K44" i="14"/>
  <c r="N44" i="14"/>
  <c r="J44" i="14"/>
  <c r="O45" i="14"/>
  <c r="K45" i="14"/>
  <c r="N45" i="14"/>
  <c r="J45" i="14"/>
  <c r="L45" i="14"/>
  <c r="M46" i="14"/>
  <c r="O49" i="14"/>
  <c r="K49" i="14"/>
  <c r="N49" i="14"/>
  <c r="J49" i="14"/>
  <c r="L49" i="14"/>
  <c r="O53" i="14"/>
  <c r="K53" i="14"/>
  <c r="N53" i="14"/>
  <c r="J53" i="14"/>
  <c r="L53" i="14"/>
  <c r="M54" i="14"/>
  <c r="O57" i="14"/>
  <c r="K57" i="14"/>
  <c r="N57" i="14"/>
  <c r="J57" i="14"/>
  <c r="L57" i="14"/>
  <c r="M58" i="14"/>
  <c r="O61" i="14"/>
  <c r="K61" i="14"/>
  <c r="N61" i="14"/>
  <c r="J61" i="14"/>
  <c r="L61" i="14"/>
  <c r="M62" i="14"/>
  <c r="O65" i="14"/>
  <c r="K65" i="14"/>
  <c r="N65" i="14"/>
  <c r="J65" i="14"/>
  <c r="L65" i="14"/>
  <c r="O69" i="14"/>
  <c r="K69" i="14"/>
  <c r="N69" i="14"/>
  <c r="J69" i="14"/>
  <c r="L69" i="14"/>
  <c r="M70" i="14"/>
  <c r="O50" i="14"/>
  <c r="K50" i="14"/>
  <c r="N50" i="14"/>
  <c r="J50" i="14"/>
  <c r="L50" i="14"/>
  <c r="O66" i="14"/>
  <c r="K66" i="14"/>
  <c r="N66" i="14"/>
  <c r="J66" i="14"/>
  <c r="L66" i="14"/>
  <c r="O48" i="14"/>
  <c r="K48" i="14"/>
  <c r="N48" i="14"/>
  <c r="J48" i="14"/>
  <c r="L48" i="14"/>
  <c r="O52" i="14"/>
  <c r="K52" i="14"/>
  <c r="N52" i="14"/>
  <c r="J52" i="14"/>
  <c r="L52" i="14"/>
  <c r="O56" i="14"/>
  <c r="K56" i="14"/>
  <c r="N56" i="14"/>
  <c r="J56" i="14"/>
  <c r="L56" i="14"/>
  <c r="O60" i="14"/>
  <c r="K60" i="14"/>
  <c r="N60" i="14"/>
  <c r="J60" i="14"/>
  <c r="L60" i="14"/>
  <c r="O64" i="14"/>
  <c r="K64" i="14"/>
  <c r="N64" i="14"/>
  <c r="J64" i="14"/>
  <c r="L64" i="14"/>
  <c r="M65" i="14"/>
  <c r="O68" i="14"/>
  <c r="K68" i="14"/>
  <c r="N68" i="14"/>
  <c r="J68" i="14"/>
  <c r="L68" i="14"/>
  <c r="M69" i="14"/>
  <c r="O119" i="14"/>
  <c r="K119" i="14"/>
  <c r="N119" i="14"/>
  <c r="J119" i="14"/>
  <c r="M119" i="14"/>
  <c r="L119" i="14"/>
  <c r="O121" i="14"/>
  <c r="K121" i="14"/>
  <c r="N121" i="14"/>
  <c r="J121" i="14"/>
  <c r="M121" i="14"/>
  <c r="L121" i="14"/>
  <c r="O118" i="14"/>
  <c r="K118" i="14"/>
  <c r="N118" i="14"/>
  <c r="J118" i="14"/>
  <c r="M118" i="14"/>
  <c r="L118" i="14"/>
  <c r="O120" i="14"/>
  <c r="K120" i="14"/>
  <c r="N120" i="14"/>
  <c r="J120" i="14"/>
  <c r="M120" i="14"/>
  <c r="L120" i="14"/>
  <c r="O122" i="14"/>
  <c r="K122" i="14"/>
  <c r="N122" i="14"/>
  <c r="J122" i="14"/>
  <c r="M122" i="14"/>
  <c r="L122" i="14"/>
  <c r="N72" i="14"/>
  <c r="J72" i="14"/>
  <c r="O72" i="14"/>
  <c r="N74" i="14"/>
  <c r="J74" i="14"/>
  <c r="O74" i="14"/>
  <c r="N76" i="14"/>
  <c r="J76" i="14"/>
  <c r="O76" i="14"/>
  <c r="N78" i="14"/>
  <c r="J78" i="14"/>
  <c r="O78" i="14"/>
  <c r="N80" i="14"/>
  <c r="J80" i="14"/>
  <c r="O80" i="14"/>
  <c r="N82" i="14"/>
  <c r="J82" i="14"/>
  <c r="O82" i="14"/>
  <c r="N84" i="14"/>
  <c r="J84" i="14"/>
  <c r="O84" i="14"/>
  <c r="N86" i="14"/>
  <c r="J86" i="14"/>
  <c r="O86" i="14"/>
  <c r="N88" i="14"/>
  <c r="J88" i="14"/>
  <c r="O88" i="14"/>
  <c r="N90" i="14"/>
  <c r="J90" i="14"/>
  <c r="O90" i="14"/>
  <c r="N92" i="14"/>
  <c r="J92" i="14"/>
  <c r="O92" i="14"/>
  <c r="N94" i="14"/>
  <c r="J94" i="14"/>
  <c r="O94" i="14"/>
  <c r="N96" i="14"/>
  <c r="J96" i="14"/>
  <c r="O96" i="14"/>
  <c r="J98" i="14"/>
  <c r="N98" i="14"/>
  <c r="J99" i="14"/>
  <c r="N99" i="14"/>
  <c r="J100" i="14"/>
  <c r="N100" i="14"/>
  <c r="J101" i="14"/>
  <c r="N101" i="14"/>
  <c r="J102" i="14"/>
  <c r="N102" i="14"/>
  <c r="J103" i="14"/>
  <c r="N103" i="14"/>
  <c r="J104" i="14"/>
  <c r="N104" i="14"/>
  <c r="J105" i="14"/>
  <c r="N105" i="14"/>
  <c r="J106" i="14"/>
  <c r="N106" i="14"/>
  <c r="J107" i="14"/>
  <c r="N107" i="14"/>
  <c r="O109" i="14"/>
  <c r="K109" i="14"/>
  <c r="N109" i="14"/>
  <c r="O111" i="14"/>
  <c r="K111" i="14"/>
  <c r="N111" i="14"/>
  <c r="O113" i="14"/>
  <c r="K113" i="14"/>
  <c r="N113" i="14"/>
  <c r="O115" i="14"/>
  <c r="K115" i="14"/>
  <c r="N115" i="14"/>
  <c r="O117" i="14"/>
  <c r="K117" i="14"/>
  <c r="N117" i="14"/>
  <c r="L103" i="14"/>
  <c r="L104" i="14"/>
  <c r="L105" i="14"/>
  <c r="L106" i="14"/>
  <c r="L107" i="14"/>
  <c r="O108" i="14"/>
  <c r="K108" i="14"/>
  <c r="N108" i="14"/>
  <c r="O110" i="14"/>
  <c r="K110" i="14"/>
  <c r="N110" i="14"/>
  <c r="O112" i="14"/>
  <c r="K112" i="14"/>
  <c r="N112" i="14"/>
  <c r="O114" i="14"/>
  <c r="K114" i="14"/>
  <c r="N114" i="14"/>
  <c r="O116" i="14"/>
  <c r="K116" i="14"/>
  <c r="N116" i="14"/>
  <c r="M107" i="14"/>
  <c r="J116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J123" i="14"/>
  <c r="N123" i="14"/>
  <c r="J124" i="14"/>
  <c r="N124" i="14"/>
  <c r="J125" i="14"/>
  <c r="N125" i="14"/>
  <c r="J126" i="14"/>
  <c r="N126" i="14"/>
  <c r="J127" i="14"/>
  <c r="N127" i="14"/>
  <c r="J128" i="14"/>
  <c r="N128" i="14"/>
  <c r="J129" i="14"/>
  <c r="N129" i="14"/>
  <c r="J130" i="14"/>
  <c r="N130" i="14"/>
  <c r="J131" i="14"/>
  <c r="N131" i="14"/>
  <c r="J132" i="14"/>
  <c r="N132" i="14"/>
  <c r="J133" i="14"/>
  <c r="N133" i="14"/>
  <c r="J134" i="14"/>
  <c r="N134" i="14"/>
  <c r="J135" i="14"/>
  <c r="N135" i="14"/>
  <c r="J136" i="14"/>
  <c r="N136" i="14"/>
  <c r="J137" i="14"/>
  <c r="N137" i="14"/>
  <c r="J138" i="14"/>
  <c r="N138" i="14"/>
  <c r="J139" i="14"/>
  <c r="N139" i="14"/>
  <c r="J140" i="14"/>
  <c r="N140" i="14"/>
  <c r="J141" i="14"/>
  <c r="N141" i="14"/>
  <c r="J142" i="14"/>
  <c r="N142" i="14"/>
  <c r="J143" i="14"/>
  <c r="N143" i="14"/>
  <c r="J144" i="14"/>
  <c r="N144" i="14"/>
  <c r="J145" i="14"/>
  <c r="N145" i="14"/>
  <c r="J146" i="14"/>
  <c r="N146" i="14"/>
  <c r="J147" i="14"/>
  <c r="N147" i="14"/>
  <c r="J148" i="14"/>
  <c r="N148" i="14"/>
  <c r="J149" i="14"/>
  <c r="N149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O52" i="13"/>
  <c r="K52" i="13"/>
  <c r="N52" i="13"/>
  <c r="O54" i="13"/>
  <c r="K54" i="13"/>
  <c r="N54" i="13"/>
  <c r="O56" i="13"/>
  <c r="K56" i="13"/>
  <c r="N56" i="13"/>
  <c r="O58" i="13"/>
  <c r="K58" i="13"/>
  <c r="N58" i="13"/>
  <c r="O60" i="13"/>
  <c r="K60" i="13"/>
  <c r="N60" i="13"/>
  <c r="O62" i="13"/>
  <c r="K62" i="13"/>
  <c r="N62" i="13"/>
  <c r="O64" i="13"/>
  <c r="K64" i="13"/>
  <c r="N64" i="13"/>
  <c r="O66" i="13"/>
  <c r="K66" i="13"/>
  <c r="N66" i="13"/>
  <c r="O68" i="13"/>
  <c r="K68" i="13"/>
  <c r="N68" i="13"/>
  <c r="O70" i="13"/>
  <c r="K70" i="13"/>
  <c r="N70" i="13"/>
  <c r="O72" i="13"/>
  <c r="K72" i="13"/>
  <c r="N72" i="13"/>
  <c r="N74" i="13"/>
  <c r="O74" i="13"/>
  <c r="K74" i="13"/>
  <c r="O85" i="13"/>
  <c r="K85" i="13"/>
  <c r="J85" i="13"/>
  <c r="L85" i="13"/>
  <c r="L88" i="13"/>
  <c r="O88" i="13"/>
  <c r="K88" i="13"/>
  <c r="J88" i="13"/>
  <c r="M88" i="13"/>
  <c r="L91" i="13"/>
  <c r="O91" i="13"/>
  <c r="K91" i="13"/>
  <c r="M91" i="13"/>
  <c r="N91" i="13"/>
  <c r="L104" i="13"/>
  <c r="O104" i="13"/>
  <c r="K104" i="13"/>
  <c r="J104" i="13"/>
  <c r="M104" i="13"/>
  <c r="O134" i="13"/>
  <c r="K134" i="13"/>
  <c r="L134" i="13"/>
  <c r="M134" i="13"/>
  <c r="J134" i="13"/>
  <c r="N134" i="13"/>
  <c r="O142" i="13"/>
  <c r="K142" i="13"/>
  <c r="L142" i="13"/>
  <c r="M142" i="13"/>
  <c r="J142" i="13"/>
  <c r="N142" i="13"/>
  <c r="J54" i="13"/>
  <c r="J58" i="13"/>
  <c r="J62" i="13"/>
  <c r="J64" i="13"/>
  <c r="J66" i="13"/>
  <c r="J68" i="13"/>
  <c r="J70" i="13"/>
  <c r="J72" i="13"/>
  <c r="N75" i="13"/>
  <c r="J75" i="13"/>
  <c r="O75" i="13"/>
  <c r="K75" i="13"/>
  <c r="N76" i="13"/>
  <c r="J76" i="13"/>
  <c r="O76" i="13"/>
  <c r="K76" i="13"/>
  <c r="N77" i="13"/>
  <c r="J77" i="13"/>
  <c r="O77" i="13"/>
  <c r="K77" i="13"/>
  <c r="N78" i="13"/>
  <c r="J78" i="13"/>
  <c r="O78" i="13"/>
  <c r="K78" i="13"/>
  <c r="O79" i="13"/>
  <c r="K79" i="13"/>
  <c r="J79" i="13"/>
  <c r="L79" i="13"/>
  <c r="M85" i="13"/>
  <c r="L87" i="13"/>
  <c r="O87" i="13"/>
  <c r="K87" i="13"/>
  <c r="M87" i="13"/>
  <c r="N87" i="13"/>
  <c r="N88" i="13"/>
  <c r="J91" i="13"/>
  <c r="L100" i="13"/>
  <c r="O100" i="13"/>
  <c r="K100" i="13"/>
  <c r="J100" i="13"/>
  <c r="M100" i="13"/>
  <c r="L103" i="13"/>
  <c r="O103" i="13"/>
  <c r="K103" i="13"/>
  <c r="M103" i="13"/>
  <c r="N103" i="13"/>
  <c r="N104" i="13"/>
  <c r="M50" i="13"/>
  <c r="M52" i="13"/>
  <c r="M54" i="13"/>
  <c r="M56" i="13"/>
  <c r="M58" i="13"/>
  <c r="M60" i="13"/>
  <c r="M62" i="13"/>
  <c r="M64" i="13"/>
  <c r="M66" i="13"/>
  <c r="M68" i="13"/>
  <c r="M70" i="13"/>
  <c r="M72" i="13"/>
  <c r="M74" i="13"/>
  <c r="M75" i="13"/>
  <c r="M76" i="13"/>
  <c r="M77" i="13"/>
  <c r="M78" i="13"/>
  <c r="N79" i="13"/>
  <c r="O83" i="13"/>
  <c r="K83" i="13"/>
  <c r="J83" i="13"/>
  <c r="L83" i="13"/>
  <c r="L92" i="13"/>
  <c r="O92" i="13"/>
  <c r="K92" i="13"/>
  <c r="J92" i="13"/>
  <c r="M92" i="13"/>
  <c r="L95" i="13"/>
  <c r="O95" i="13"/>
  <c r="K95" i="13"/>
  <c r="M95" i="13"/>
  <c r="N95" i="13"/>
  <c r="J52" i="13"/>
  <c r="J56" i="13"/>
  <c r="J60" i="13"/>
  <c r="J74" i="13"/>
  <c r="O51" i="13"/>
  <c r="K51" i="13"/>
  <c r="N51" i="13"/>
  <c r="L52" i="13"/>
  <c r="O53" i="13"/>
  <c r="K53" i="13"/>
  <c r="N53" i="13"/>
  <c r="L54" i="13"/>
  <c r="O55" i="13"/>
  <c r="K55" i="13"/>
  <c r="N55" i="13"/>
  <c r="L56" i="13"/>
  <c r="O57" i="13"/>
  <c r="K57" i="13"/>
  <c r="N57" i="13"/>
  <c r="L58" i="13"/>
  <c r="O59" i="13"/>
  <c r="K59" i="13"/>
  <c r="N59" i="13"/>
  <c r="L60" i="13"/>
  <c r="O61" i="13"/>
  <c r="K61" i="13"/>
  <c r="N61" i="13"/>
  <c r="L62" i="13"/>
  <c r="O63" i="13"/>
  <c r="K63" i="13"/>
  <c r="N63" i="13"/>
  <c r="L64" i="13"/>
  <c r="O65" i="13"/>
  <c r="K65" i="13"/>
  <c r="N65" i="13"/>
  <c r="L66" i="13"/>
  <c r="O67" i="13"/>
  <c r="K67" i="13"/>
  <c r="N67" i="13"/>
  <c r="L68" i="13"/>
  <c r="O69" i="13"/>
  <c r="K69" i="13"/>
  <c r="N69" i="13"/>
  <c r="L70" i="13"/>
  <c r="O71" i="13"/>
  <c r="K71" i="13"/>
  <c r="N71" i="13"/>
  <c r="L72" i="13"/>
  <c r="O73" i="13"/>
  <c r="K73" i="13"/>
  <c r="N73" i="13"/>
  <c r="L74" i="13"/>
  <c r="L75" i="13"/>
  <c r="L76" i="13"/>
  <c r="L77" i="13"/>
  <c r="L78" i="13"/>
  <c r="M79" i="13"/>
  <c r="O81" i="13"/>
  <c r="K81" i="13"/>
  <c r="J81" i="13"/>
  <c r="L81" i="13"/>
  <c r="N85" i="13"/>
  <c r="J87" i="13"/>
  <c r="L96" i="13"/>
  <c r="O96" i="13"/>
  <c r="K96" i="13"/>
  <c r="J96" i="13"/>
  <c r="M96" i="13"/>
  <c r="L99" i="13"/>
  <c r="O99" i="13"/>
  <c r="K99" i="13"/>
  <c r="M99" i="13"/>
  <c r="N99" i="13"/>
  <c r="N100" i="13"/>
  <c r="J103" i="13"/>
  <c r="O80" i="13"/>
  <c r="K80" i="13"/>
  <c r="N80" i="13"/>
  <c r="O82" i="13"/>
  <c r="K82" i="13"/>
  <c r="N82" i="13"/>
  <c r="O84" i="13"/>
  <c r="K84" i="13"/>
  <c r="N84" i="13"/>
  <c r="L86" i="13"/>
  <c r="O86" i="13"/>
  <c r="K86" i="13"/>
  <c r="L90" i="13"/>
  <c r="O90" i="13"/>
  <c r="K90" i="13"/>
  <c r="L94" i="13"/>
  <c r="O94" i="13"/>
  <c r="K94" i="13"/>
  <c r="L98" i="13"/>
  <c r="O98" i="13"/>
  <c r="K98" i="13"/>
  <c r="L102" i="13"/>
  <c r="O102" i="13"/>
  <c r="K102" i="13"/>
  <c r="O109" i="13"/>
  <c r="K109" i="13"/>
  <c r="L109" i="13"/>
  <c r="J109" i="13"/>
  <c r="M109" i="13"/>
  <c r="O111" i="13"/>
  <c r="K111" i="13"/>
  <c r="L111" i="13"/>
  <c r="J111" i="13"/>
  <c r="M111" i="13"/>
  <c r="O113" i="13"/>
  <c r="K113" i="13"/>
  <c r="L113" i="13"/>
  <c r="J113" i="13"/>
  <c r="M113" i="13"/>
  <c r="O115" i="13"/>
  <c r="K115" i="13"/>
  <c r="L115" i="13"/>
  <c r="J115" i="13"/>
  <c r="M115" i="13"/>
  <c r="O117" i="13"/>
  <c r="K117" i="13"/>
  <c r="L117" i="13"/>
  <c r="J117" i="13"/>
  <c r="M117" i="13"/>
  <c r="O119" i="13"/>
  <c r="K119" i="13"/>
  <c r="L119" i="13"/>
  <c r="J119" i="13"/>
  <c r="M119" i="13"/>
  <c r="O121" i="13"/>
  <c r="K121" i="13"/>
  <c r="L121" i="13"/>
  <c r="J121" i="13"/>
  <c r="M121" i="13"/>
  <c r="O123" i="13"/>
  <c r="K123" i="13"/>
  <c r="L123" i="13"/>
  <c r="J123" i="13"/>
  <c r="M123" i="13"/>
  <c r="O125" i="13"/>
  <c r="K125" i="13"/>
  <c r="L125" i="13"/>
  <c r="J125" i="13"/>
  <c r="M125" i="13"/>
  <c r="O127" i="13"/>
  <c r="K127" i="13"/>
  <c r="L127" i="13"/>
  <c r="J127" i="13"/>
  <c r="M127" i="13"/>
  <c r="O129" i="13"/>
  <c r="K129" i="13"/>
  <c r="L129" i="13"/>
  <c r="J129" i="13"/>
  <c r="M129" i="13"/>
  <c r="L89" i="13"/>
  <c r="O89" i="13"/>
  <c r="K89" i="13"/>
  <c r="L93" i="13"/>
  <c r="O93" i="13"/>
  <c r="K93" i="13"/>
  <c r="L97" i="13"/>
  <c r="O97" i="13"/>
  <c r="K97" i="13"/>
  <c r="L101" i="13"/>
  <c r="O101" i="13"/>
  <c r="K101" i="13"/>
  <c r="O131" i="13"/>
  <c r="K131" i="13"/>
  <c r="L131" i="13"/>
  <c r="J131" i="13"/>
  <c r="M131" i="13"/>
  <c r="O138" i="13"/>
  <c r="K138" i="13"/>
  <c r="L138" i="13"/>
  <c r="M138" i="13"/>
  <c r="J138" i="13"/>
  <c r="N138" i="13"/>
  <c r="O146" i="13"/>
  <c r="K146" i="13"/>
  <c r="L146" i="13"/>
  <c r="M146" i="13"/>
  <c r="J146" i="13"/>
  <c r="N146" i="13"/>
  <c r="M105" i="13"/>
  <c r="M106" i="13"/>
  <c r="M107" i="13"/>
  <c r="O133" i="13"/>
  <c r="K133" i="13"/>
  <c r="L133" i="13"/>
  <c r="O137" i="13"/>
  <c r="K137" i="13"/>
  <c r="L137" i="13"/>
  <c r="O141" i="13"/>
  <c r="K141" i="13"/>
  <c r="L141" i="13"/>
  <c r="O145" i="13"/>
  <c r="K145" i="13"/>
  <c r="L145" i="13"/>
  <c r="O149" i="13"/>
  <c r="K149" i="13"/>
  <c r="L149" i="13"/>
  <c r="K105" i="13"/>
  <c r="O105" i="13"/>
  <c r="K106" i="13"/>
  <c r="O106" i="13"/>
  <c r="K107" i="13"/>
  <c r="M133" i="13"/>
  <c r="O135" i="13"/>
  <c r="K135" i="13"/>
  <c r="L135" i="13"/>
  <c r="M137" i="13"/>
  <c r="O139" i="13"/>
  <c r="K139" i="13"/>
  <c r="L139" i="13"/>
  <c r="M141" i="13"/>
  <c r="O143" i="13"/>
  <c r="K143" i="13"/>
  <c r="L143" i="13"/>
  <c r="M145" i="13"/>
  <c r="O147" i="13"/>
  <c r="K147" i="13"/>
  <c r="L147" i="13"/>
  <c r="M149" i="13"/>
  <c r="L107" i="13"/>
  <c r="O108" i="13"/>
  <c r="K108" i="13"/>
  <c r="N108" i="13"/>
  <c r="O110" i="13"/>
  <c r="K110" i="13"/>
  <c r="N110" i="13"/>
  <c r="O112" i="13"/>
  <c r="K112" i="13"/>
  <c r="N112" i="13"/>
  <c r="O114" i="13"/>
  <c r="K114" i="13"/>
  <c r="N114" i="13"/>
  <c r="O116" i="13"/>
  <c r="K116" i="13"/>
  <c r="N116" i="13"/>
  <c r="O118" i="13"/>
  <c r="K118" i="13"/>
  <c r="N118" i="13"/>
  <c r="O120" i="13"/>
  <c r="K120" i="13"/>
  <c r="N120" i="13"/>
  <c r="O122" i="13"/>
  <c r="K122" i="13"/>
  <c r="N122" i="13"/>
  <c r="O124" i="13"/>
  <c r="K124" i="13"/>
  <c r="N124" i="13"/>
  <c r="O126" i="13"/>
  <c r="K126" i="13"/>
  <c r="N126" i="13"/>
  <c r="O128" i="13"/>
  <c r="K128" i="13"/>
  <c r="N128" i="13"/>
  <c r="O130" i="13"/>
  <c r="K130" i="13"/>
  <c r="N130" i="13"/>
  <c r="O132" i="13"/>
  <c r="K132" i="13"/>
  <c r="L132" i="13"/>
  <c r="N133" i="13"/>
  <c r="O136" i="13"/>
  <c r="K136" i="13"/>
  <c r="L136" i="13"/>
  <c r="N137" i="13"/>
  <c r="O140" i="13"/>
  <c r="K140" i="13"/>
  <c r="L140" i="13"/>
  <c r="N141" i="13"/>
  <c r="O144" i="13"/>
  <c r="K144" i="13"/>
  <c r="L144" i="13"/>
  <c r="N145" i="13"/>
  <c r="O148" i="13"/>
  <c r="K148" i="13"/>
  <c r="L148" i="13"/>
  <c r="N149" i="13"/>
  <c r="M4" i="12"/>
  <c r="M5" i="12"/>
  <c r="M8" i="12"/>
  <c r="M13" i="12"/>
  <c r="M22" i="12"/>
  <c r="M28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O109" i="12"/>
  <c r="K109" i="12"/>
  <c r="L109" i="12"/>
  <c r="J109" i="12"/>
  <c r="M109" i="12"/>
  <c r="O113" i="12"/>
  <c r="K113" i="12"/>
  <c r="L113" i="12"/>
  <c r="J113" i="12"/>
  <c r="M113" i="12"/>
  <c r="O117" i="12"/>
  <c r="K117" i="12"/>
  <c r="N117" i="12"/>
  <c r="J117" i="12"/>
  <c r="M117" i="12"/>
  <c r="L117" i="12"/>
  <c r="O119" i="12"/>
  <c r="K119" i="12"/>
  <c r="N119" i="12"/>
  <c r="J119" i="12"/>
  <c r="M119" i="12"/>
  <c r="L119" i="12"/>
  <c r="O121" i="12"/>
  <c r="K121" i="12"/>
  <c r="N121" i="12"/>
  <c r="J121" i="12"/>
  <c r="M121" i="12"/>
  <c r="L121" i="12"/>
  <c r="M2" i="12"/>
  <c r="M3" i="12"/>
  <c r="M6" i="12"/>
  <c r="M9" i="12"/>
  <c r="M23" i="12"/>
  <c r="M24" i="12"/>
  <c r="M29" i="12"/>
  <c r="J2" i="12"/>
  <c r="N2" i="12"/>
  <c r="J3" i="12"/>
  <c r="N3" i="12"/>
  <c r="J4" i="12"/>
  <c r="N4" i="12"/>
  <c r="J5" i="12"/>
  <c r="N5" i="12"/>
  <c r="J6" i="12"/>
  <c r="N6" i="12"/>
  <c r="J7" i="12"/>
  <c r="N7" i="12"/>
  <c r="J8" i="12"/>
  <c r="N8" i="12"/>
  <c r="J9" i="12"/>
  <c r="N9" i="12"/>
  <c r="J10" i="12"/>
  <c r="N10" i="12"/>
  <c r="J11" i="12"/>
  <c r="N11" i="12"/>
  <c r="J12" i="12"/>
  <c r="N12" i="12"/>
  <c r="J13" i="12"/>
  <c r="N13" i="12"/>
  <c r="J14" i="12"/>
  <c r="N14" i="12"/>
  <c r="J15" i="12"/>
  <c r="N15" i="12"/>
  <c r="J16" i="12"/>
  <c r="N16" i="12"/>
  <c r="J17" i="12"/>
  <c r="N17" i="12"/>
  <c r="J18" i="12"/>
  <c r="N18" i="12"/>
  <c r="J19" i="12"/>
  <c r="N19" i="12"/>
  <c r="J20" i="12"/>
  <c r="N20" i="12"/>
  <c r="J21" i="12"/>
  <c r="N21" i="12"/>
  <c r="J22" i="12"/>
  <c r="N22" i="12"/>
  <c r="J23" i="12"/>
  <c r="N23" i="12"/>
  <c r="J24" i="12"/>
  <c r="N24" i="12"/>
  <c r="J25" i="12"/>
  <c r="N25" i="12"/>
  <c r="J26" i="12"/>
  <c r="N26" i="12"/>
  <c r="J27" i="12"/>
  <c r="N27" i="12"/>
  <c r="J28" i="12"/>
  <c r="N28" i="12"/>
  <c r="J29" i="12"/>
  <c r="N29" i="12"/>
  <c r="J30" i="12"/>
  <c r="N30" i="12"/>
  <c r="J31" i="12"/>
  <c r="N31" i="12"/>
  <c r="J32" i="12"/>
  <c r="O32" i="12"/>
  <c r="O111" i="12"/>
  <c r="K111" i="12"/>
  <c r="L111" i="12"/>
  <c r="J111" i="12"/>
  <c r="M111" i="12"/>
  <c r="O115" i="12"/>
  <c r="K115" i="12"/>
  <c r="L115" i="12"/>
  <c r="J115" i="12"/>
  <c r="M115" i="12"/>
  <c r="O118" i="12"/>
  <c r="K118" i="12"/>
  <c r="N118" i="12"/>
  <c r="J118" i="12"/>
  <c r="M118" i="12"/>
  <c r="L118" i="12"/>
  <c r="O120" i="12"/>
  <c r="K120" i="12"/>
  <c r="N120" i="12"/>
  <c r="J120" i="12"/>
  <c r="M120" i="12"/>
  <c r="L120" i="12"/>
  <c r="O122" i="12"/>
  <c r="K122" i="12"/>
  <c r="N122" i="12"/>
  <c r="J122" i="12"/>
  <c r="M122" i="12"/>
  <c r="L122" i="12"/>
  <c r="M7" i="12"/>
  <c r="M10" i="12"/>
  <c r="M11" i="12"/>
  <c r="M12" i="12"/>
  <c r="M14" i="12"/>
  <c r="M15" i="12"/>
  <c r="M16" i="12"/>
  <c r="M17" i="12"/>
  <c r="M18" i="12"/>
  <c r="M19" i="12"/>
  <c r="M20" i="12"/>
  <c r="M21" i="12"/>
  <c r="M25" i="12"/>
  <c r="M26" i="12"/>
  <c r="M27" i="12"/>
  <c r="M30" i="12"/>
  <c r="M31" i="12"/>
  <c r="N32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N111" i="12"/>
  <c r="N115" i="12"/>
  <c r="M107" i="12"/>
  <c r="J110" i="12"/>
  <c r="J112" i="12"/>
  <c r="J114" i="12"/>
  <c r="J116" i="12"/>
  <c r="O108" i="12"/>
  <c r="K108" i="12"/>
  <c r="N108" i="12"/>
  <c r="O110" i="12"/>
  <c r="K110" i="12"/>
  <c r="N110" i="12"/>
  <c r="O112" i="12"/>
  <c r="K112" i="12"/>
  <c r="N112" i="12"/>
  <c r="O114" i="12"/>
  <c r="K114" i="12"/>
  <c r="N114" i="12"/>
  <c r="O116" i="12"/>
  <c r="K116" i="12"/>
  <c r="N116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J123" i="12"/>
  <c r="N123" i="12"/>
  <c r="J124" i="12"/>
  <c r="N124" i="12"/>
  <c r="J125" i="12"/>
  <c r="N125" i="12"/>
  <c r="J126" i="12"/>
  <c r="N126" i="12"/>
  <c r="J127" i="12"/>
  <c r="N127" i="12"/>
  <c r="J128" i="12"/>
  <c r="N128" i="12"/>
  <c r="J129" i="12"/>
  <c r="N129" i="12"/>
  <c r="J130" i="12"/>
  <c r="N130" i="12"/>
  <c r="J131" i="12"/>
  <c r="N131" i="12"/>
  <c r="J132" i="12"/>
  <c r="N132" i="12"/>
  <c r="J133" i="12"/>
  <c r="N133" i="12"/>
  <c r="J134" i="12"/>
  <c r="N134" i="12"/>
  <c r="J135" i="12"/>
  <c r="N135" i="12"/>
  <c r="J136" i="12"/>
  <c r="N136" i="12"/>
  <c r="J137" i="12"/>
  <c r="N137" i="12"/>
  <c r="J138" i="12"/>
  <c r="N138" i="12"/>
  <c r="J139" i="12"/>
  <c r="N139" i="12"/>
  <c r="J140" i="12"/>
  <c r="N140" i="12"/>
  <c r="J141" i="12"/>
  <c r="N141" i="12"/>
  <c r="J142" i="12"/>
  <c r="N142" i="12"/>
  <c r="J143" i="12"/>
  <c r="N143" i="12"/>
  <c r="J144" i="12"/>
  <c r="N144" i="12"/>
  <c r="J145" i="12"/>
  <c r="N145" i="12"/>
  <c r="J146" i="12"/>
  <c r="N146" i="12"/>
  <c r="J147" i="12"/>
  <c r="N147" i="12"/>
  <c r="J148" i="12"/>
  <c r="N148" i="12"/>
  <c r="J149" i="12"/>
  <c r="N149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O80" i="11"/>
  <c r="K80" i="11"/>
  <c r="N82" i="11"/>
  <c r="N84" i="11"/>
  <c r="L86" i="11"/>
  <c r="O86" i="11"/>
  <c r="K86" i="11"/>
  <c r="L94" i="11"/>
  <c r="O94" i="11"/>
  <c r="K94" i="11"/>
  <c r="O134" i="11"/>
  <c r="K134" i="11"/>
  <c r="L134" i="11"/>
  <c r="M134" i="11"/>
  <c r="J134" i="11"/>
  <c r="O137" i="11"/>
  <c r="K137" i="11"/>
  <c r="L137" i="11"/>
  <c r="N137" i="11"/>
  <c r="M137" i="11"/>
  <c r="M80" i="11"/>
  <c r="M82" i="11"/>
  <c r="M84" i="11"/>
  <c r="N86" i="11"/>
  <c r="L89" i="11"/>
  <c r="O89" i="11"/>
  <c r="K89" i="11"/>
  <c r="N90" i="11"/>
  <c r="L93" i="11"/>
  <c r="O93" i="11"/>
  <c r="K93" i="11"/>
  <c r="N94" i="11"/>
  <c r="L97" i="11"/>
  <c r="O97" i="11"/>
  <c r="K97" i="11"/>
  <c r="N98" i="11"/>
  <c r="L101" i="11"/>
  <c r="O101" i="11"/>
  <c r="K101" i="11"/>
  <c r="L105" i="11"/>
  <c r="O105" i="11"/>
  <c r="K105" i="11"/>
  <c r="O109" i="11"/>
  <c r="K109" i="11"/>
  <c r="L109" i="11"/>
  <c r="J109" i="11"/>
  <c r="O117" i="11"/>
  <c r="K117" i="11"/>
  <c r="L117" i="11"/>
  <c r="J117" i="11"/>
  <c r="O125" i="11"/>
  <c r="K125" i="11"/>
  <c r="L125" i="11"/>
  <c r="J125" i="11"/>
  <c r="O138" i="11"/>
  <c r="K138" i="11"/>
  <c r="L138" i="11"/>
  <c r="M138" i="11"/>
  <c r="J138" i="11"/>
  <c r="O141" i="11"/>
  <c r="K141" i="11"/>
  <c r="L141" i="11"/>
  <c r="N141" i="11"/>
  <c r="M141" i="11"/>
  <c r="N80" i="11"/>
  <c r="L102" i="11"/>
  <c r="O102" i="11"/>
  <c r="K102" i="11"/>
  <c r="L106" i="11"/>
  <c r="O106" i="11"/>
  <c r="K106" i="11"/>
  <c r="J80" i="11"/>
  <c r="J86" i="11"/>
  <c r="L87" i="11"/>
  <c r="O87" i="11"/>
  <c r="K87" i="11"/>
  <c r="M89" i="11"/>
  <c r="L91" i="11"/>
  <c r="O91" i="11"/>
  <c r="K91" i="11"/>
  <c r="M93" i="11"/>
  <c r="J94" i="11"/>
  <c r="L95" i="11"/>
  <c r="O95" i="11"/>
  <c r="K95" i="11"/>
  <c r="M97" i="11"/>
  <c r="L99" i="11"/>
  <c r="O99" i="11"/>
  <c r="K99" i="11"/>
  <c r="M101" i="11"/>
  <c r="J102" i="11"/>
  <c r="L103" i="11"/>
  <c r="O103" i="11"/>
  <c r="K103" i="11"/>
  <c r="M105" i="11"/>
  <c r="J106" i="11"/>
  <c r="O107" i="11"/>
  <c r="L107" i="11"/>
  <c r="K107" i="11"/>
  <c r="N109" i="11"/>
  <c r="O113" i="11"/>
  <c r="K113" i="11"/>
  <c r="L113" i="11"/>
  <c r="J113" i="11"/>
  <c r="N117" i="11"/>
  <c r="O121" i="11"/>
  <c r="K121" i="11"/>
  <c r="L121" i="11"/>
  <c r="J121" i="11"/>
  <c r="N125" i="11"/>
  <c r="O129" i="11"/>
  <c r="K129" i="11"/>
  <c r="L129" i="11"/>
  <c r="J129" i="11"/>
  <c r="O131" i="11"/>
  <c r="K131" i="11"/>
  <c r="L131" i="11"/>
  <c r="J131" i="11"/>
  <c r="O133" i="11"/>
  <c r="K133" i="11"/>
  <c r="L133" i="11"/>
  <c r="N133" i="11"/>
  <c r="M133" i="11"/>
  <c r="N134" i="11"/>
  <c r="J137" i="11"/>
  <c r="O146" i="11"/>
  <c r="K146" i="11"/>
  <c r="L146" i="11"/>
  <c r="M146" i="11"/>
  <c r="J146" i="11"/>
  <c r="O149" i="11"/>
  <c r="K149" i="11"/>
  <c r="L149" i="11"/>
  <c r="N149" i="11"/>
  <c r="M149" i="11"/>
  <c r="O82" i="11"/>
  <c r="K82" i="11"/>
  <c r="O84" i="11"/>
  <c r="K84" i="11"/>
  <c r="L90" i="11"/>
  <c r="O90" i="11"/>
  <c r="K90" i="11"/>
  <c r="L98" i="11"/>
  <c r="O98" i="11"/>
  <c r="K98" i="11"/>
  <c r="O111" i="11"/>
  <c r="K111" i="11"/>
  <c r="L111" i="11"/>
  <c r="J111" i="11"/>
  <c r="O119" i="11"/>
  <c r="K119" i="11"/>
  <c r="L119" i="11"/>
  <c r="J119" i="11"/>
  <c r="O127" i="11"/>
  <c r="K127" i="11"/>
  <c r="L127" i="11"/>
  <c r="J127" i="11"/>
  <c r="O79" i="11"/>
  <c r="K79" i="11"/>
  <c r="N79" i="11"/>
  <c r="L80" i="11"/>
  <c r="O81" i="11"/>
  <c r="K81" i="11"/>
  <c r="N81" i="11"/>
  <c r="L82" i="11"/>
  <c r="O83" i="11"/>
  <c r="K83" i="11"/>
  <c r="N83" i="11"/>
  <c r="L84" i="11"/>
  <c r="O85" i="11"/>
  <c r="K85" i="11"/>
  <c r="N85" i="11"/>
  <c r="M86" i="11"/>
  <c r="L88" i="11"/>
  <c r="O88" i="11"/>
  <c r="K88" i="11"/>
  <c r="N89" i="11"/>
  <c r="M90" i="11"/>
  <c r="L92" i="11"/>
  <c r="O92" i="11"/>
  <c r="K92" i="11"/>
  <c r="N93" i="11"/>
  <c r="M94" i="11"/>
  <c r="L96" i="11"/>
  <c r="O96" i="11"/>
  <c r="K96" i="11"/>
  <c r="N97" i="11"/>
  <c r="M98" i="11"/>
  <c r="J99" i="11"/>
  <c r="L100" i="11"/>
  <c r="O100" i="11"/>
  <c r="K100" i="11"/>
  <c r="N101" i="11"/>
  <c r="M102" i="11"/>
  <c r="J103" i="11"/>
  <c r="L104" i="11"/>
  <c r="O104" i="11"/>
  <c r="K104" i="11"/>
  <c r="N105" i="11"/>
  <c r="M106" i="11"/>
  <c r="J107" i="11"/>
  <c r="N111" i="11"/>
  <c r="M113" i="11"/>
  <c r="O115" i="11"/>
  <c r="K115" i="11"/>
  <c r="L115" i="11"/>
  <c r="J115" i="11"/>
  <c r="N119" i="11"/>
  <c r="M121" i="11"/>
  <c r="O123" i="11"/>
  <c r="K123" i="11"/>
  <c r="L123" i="11"/>
  <c r="J123" i="11"/>
  <c r="N127" i="11"/>
  <c r="M129" i="11"/>
  <c r="M131" i="11"/>
  <c r="J133" i="11"/>
  <c r="O142" i="11"/>
  <c r="K142" i="11"/>
  <c r="L142" i="11"/>
  <c r="M142" i="11"/>
  <c r="J142" i="11"/>
  <c r="O145" i="11"/>
  <c r="K145" i="11"/>
  <c r="L145" i="11"/>
  <c r="N145" i="11"/>
  <c r="M145" i="11"/>
  <c r="N146" i="11"/>
  <c r="J149" i="11"/>
  <c r="O135" i="11"/>
  <c r="K135" i="11"/>
  <c r="L135" i="11"/>
  <c r="O139" i="11"/>
  <c r="K139" i="11"/>
  <c r="L139" i="11"/>
  <c r="O143" i="11"/>
  <c r="K143" i="11"/>
  <c r="L143" i="11"/>
  <c r="O147" i="11"/>
  <c r="K147" i="11"/>
  <c r="L147" i="11"/>
  <c r="O108" i="11"/>
  <c r="K108" i="11"/>
  <c r="N108" i="11"/>
  <c r="O110" i="11"/>
  <c r="K110" i="11"/>
  <c r="N110" i="11"/>
  <c r="O112" i="11"/>
  <c r="K112" i="11"/>
  <c r="N112" i="11"/>
  <c r="O114" i="11"/>
  <c r="K114" i="11"/>
  <c r="N114" i="11"/>
  <c r="O116" i="11"/>
  <c r="K116" i="11"/>
  <c r="N116" i="11"/>
  <c r="O118" i="11"/>
  <c r="K118" i="11"/>
  <c r="N118" i="11"/>
  <c r="O120" i="11"/>
  <c r="K120" i="11"/>
  <c r="N120" i="11"/>
  <c r="O122" i="11"/>
  <c r="K122" i="11"/>
  <c r="N122" i="11"/>
  <c r="O124" i="11"/>
  <c r="K124" i="11"/>
  <c r="N124" i="11"/>
  <c r="O126" i="11"/>
  <c r="K126" i="11"/>
  <c r="N126" i="11"/>
  <c r="O128" i="11"/>
  <c r="K128" i="11"/>
  <c r="N128" i="11"/>
  <c r="O130" i="11"/>
  <c r="K130" i="11"/>
  <c r="N130" i="11"/>
  <c r="O132" i="11"/>
  <c r="K132" i="11"/>
  <c r="L132" i="11"/>
  <c r="O136" i="11"/>
  <c r="K136" i="11"/>
  <c r="L136" i="11"/>
  <c r="O140" i="11"/>
  <c r="K140" i="11"/>
  <c r="L140" i="11"/>
  <c r="O144" i="11"/>
  <c r="K144" i="11"/>
  <c r="L144" i="11"/>
  <c r="O148" i="11"/>
  <c r="K148" i="11"/>
  <c r="L148" i="11"/>
  <c r="O109" i="7"/>
  <c r="K109" i="7"/>
  <c r="L109" i="7"/>
  <c r="J109" i="7"/>
  <c r="M109" i="7"/>
  <c r="O117" i="7"/>
  <c r="K117" i="7"/>
  <c r="L117" i="7"/>
  <c r="J117" i="7"/>
  <c r="M117" i="7"/>
  <c r="O115" i="7"/>
  <c r="K115" i="7"/>
  <c r="L115" i="7"/>
  <c r="J115" i="7"/>
  <c r="M115" i="7"/>
  <c r="O113" i="7"/>
  <c r="K113" i="7"/>
  <c r="L113" i="7"/>
  <c r="J113" i="7"/>
  <c r="M113" i="7"/>
  <c r="N115" i="7"/>
  <c r="O120" i="7"/>
  <c r="K120" i="7"/>
  <c r="N120" i="7"/>
  <c r="J120" i="7"/>
  <c r="M120" i="7"/>
  <c r="L120" i="7"/>
  <c r="N34" i="7"/>
  <c r="O111" i="7"/>
  <c r="K111" i="7"/>
  <c r="L111" i="7"/>
  <c r="J111" i="7"/>
  <c r="M111" i="7"/>
  <c r="N113" i="7"/>
  <c r="O119" i="7"/>
  <c r="K119" i="7"/>
  <c r="N119" i="7"/>
  <c r="J119" i="7"/>
  <c r="M119" i="7"/>
  <c r="L119" i="7"/>
  <c r="O121" i="7"/>
  <c r="K121" i="7"/>
  <c r="N121" i="7"/>
  <c r="J121" i="7"/>
  <c r="M121" i="7"/>
  <c r="L121" i="7"/>
  <c r="M107" i="7"/>
  <c r="O108" i="7"/>
  <c r="K108" i="7"/>
  <c r="N108" i="7"/>
  <c r="O110" i="7"/>
  <c r="K110" i="7"/>
  <c r="N110" i="7"/>
  <c r="O112" i="7"/>
  <c r="K112" i="7"/>
  <c r="N112" i="7"/>
  <c r="O114" i="7"/>
  <c r="K114" i="7"/>
  <c r="N114" i="7"/>
  <c r="O116" i="7"/>
  <c r="K116" i="7"/>
  <c r="N116" i="7"/>
  <c r="O118" i="7"/>
  <c r="K118" i="7"/>
  <c r="N118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J122" i="7"/>
  <c r="N122" i="7"/>
  <c r="J123" i="7"/>
  <c r="N123" i="7"/>
  <c r="J124" i="7"/>
  <c r="N124" i="7"/>
  <c r="J125" i="7"/>
  <c r="N125" i="7"/>
  <c r="J126" i="7"/>
  <c r="N126" i="7"/>
  <c r="J127" i="7"/>
  <c r="N127" i="7"/>
  <c r="J128" i="7"/>
  <c r="N128" i="7"/>
  <c r="J129" i="7"/>
  <c r="N129" i="7"/>
  <c r="J130" i="7"/>
  <c r="N130" i="7"/>
  <c r="J131" i="7"/>
  <c r="N131" i="7"/>
  <c r="J132" i="7"/>
  <c r="N132" i="7"/>
  <c r="J133" i="7"/>
  <c r="N133" i="7"/>
  <c r="J134" i="7"/>
  <c r="N134" i="7"/>
  <c r="J135" i="7"/>
  <c r="N135" i="7"/>
  <c r="J136" i="7"/>
  <c r="N136" i="7"/>
  <c r="J137" i="7"/>
  <c r="N137" i="7"/>
  <c r="J138" i="7"/>
  <c r="N138" i="7"/>
  <c r="J139" i="7"/>
  <c r="N139" i="7"/>
  <c r="J140" i="7"/>
  <c r="N140" i="7"/>
  <c r="J141" i="7"/>
  <c r="N141" i="7"/>
  <c r="J142" i="7"/>
  <c r="N142" i="7"/>
  <c r="J143" i="7"/>
  <c r="N143" i="7"/>
  <c r="J144" i="7"/>
  <c r="N144" i="7"/>
  <c r="J145" i="7"/>
  <c r="N145" i="7"/>
  <c r="J146" i="7"/>
  <c r="N146" i="7"/>
  <c r="J147" i="7"/>
  <c r="N147" i="7"/>
  <c r="J148" i="7"/>
  <c r="N148" i="7"/>
  <c r="J149" i="7"/>
  <c r="N149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O134" i="4"/>
  <c r="K134" i="4"/>
  <c r="N134" i="4"/>
  <c r="J134" i="4"/>
  <c r="L134" i="4"/>
  <c r="M134" i="4"/>
  <c r="J2" i="4"/>
  <c r="N2" i="4"/>
  <c r="J3" i="4"/>
  <c r="N3" i="4"/>
  <c r="J4" i="4"/>
  <c r="N4" i="4"/>
  <c r="J5" i="4"/>
  <c r="N5" i="4"/>
  <c r="J6" i="4"/>
  <c r="N6" i="4"/>
  <c r="J7" i="4"/>
  <c r="N7" i="4"/>
  <c r="J8" i="4"/>
  <c r="N8" i="4"/>
  <c r="J9" i="4"/>
  <c r="N9" i="4"/>
  <c r="J10" i="4"/>
  <c r="N10" i="4"/>
  <c r="J11" i="4"/>
  <c r="N11" i="4"/>
  <c r="J12" i="4"/>
  <c r="N12" i="4"/>
  <c r="J13" i="4"/>
  <c r="N13" i="4"/>
  <c r="J14" i="4"/>
  <c r="N14" i="4"/>
  <c r="J15" i="4"/>
  <c r="N15" i="4"/>
  <c r="J16" i="4"/>
  <c r="N16" i="4"/>
  <c r="J17" i="4"/>
  <c r="N17" i="4"/>
  <c r="J18" i="4"/>
  <c r="N18" i="4"/>
  <c r="J19" i="4"/>
  <c r="N19" i="4"/>
  <c r="J20" i="4"/>
  <c r="N20" i="4"/>
  <c r="J21" i="4"/>
  <c r="N21" i="4"/>
  <c r="J22" i="4"/>
  <c r="N22" i="4"/>
  <c r="J23" i="4"/>
  <c r="N23" i="4"/>
  <c r="J24" i="4"/>
  <c r="N24" i="4"/>
  <c r="J25" i="4"/>
  <c r="N25" i="4"/>
  <c r="J26" i="4"/>
  <c r="N26" i="4"/>
  <c r="J27" i="4"/>
  <c r="N27" i="4"/>
  <c r="J28" i="4"/>
  <c r="N28" i="4"/>
  <c r="J29" i="4"/>
  <c r="N29" i="4"/>
  <c r="J30" i="4"/>
  <c r="N30" i="4"/>
  <c r="J31" i="4"/>
  <c r="N31" i="4"/>
  <c r="J32" i="4"/>
  <c r="N32" i="4"/>
  <c r="J33" i="4"/>
  <c r="N33" i="4"/>
  <c r="J34" i="4"/>
  <c r="N34" i="4"/>
  <c r="J35" i="4"/>
  <c r="N35" i="4"/>
  <c r="J36" i="4"/>
  <c r="N36" i="4"/>
  <c r="J37" i="4"/>
  <c r="N37" i="4"/>
  <c r="J38" i="4"/>
  <c r="N38" i="4"/>
  <c r="J39" i="4"/>
  <c r="N39" i="4"/>
  <c r="J40" i="4"/>
  <c r="N40" i="4"/>
  <c r="J41" i="4"/>
  <c r="N41" i="4"/>
  <c r="J42" i="4"/>
  <c r="N42" i="4"/>
  <c r="J43" i="4"/>
  <c r="N43" i="4"/>
  <c r="J44" i="4"/>
  <c r="N44" i="4"/>
  <c r="J45" i="4"/>
  <c r="N45" i="4"/>
  <c r="J46" i="4"/>
  <c r="O46" i="4"/>
  <c r="O130" i="4"/>
  <c r="K130" i="4"/>
  <c r="N130" i="4"/>
  <c r="J130" i="4"/>
  <c r="L130" i="4"/>
  <c r="M130" i="4"/>
  <c r="O146" i="4"/>
  <c r="K146" i="4"/>
  <c r="N146" i="4"/>
  <c r="J146" i="4"/>
  <c r="L146" i="4"/>
  <c r="M146" i="4"/>
  <c r="L35" i="4"/>
  <c r="L36" i="4"/>
  <c r="L37" i="4"/>
  <c r="L38" i="4"/>
  <c r="L39" i="4"/>
  <c r="L40" i="4"/>
  <c r="L41" i="4"/>
  <c r="L42" i="4"/>
  <c r="L43" i="4"/>
  <c r="L44" i="4"/>
  <c r="L45" i="4"/>
  <c r="L46" i="4"/>
  <c r="O122" i="4"/>
  <c r="K122" i="4"/>
  <c r="N122" i="4"/>
  <c r="J122" i="4"/>
  <c r="L122" i="4"/>
  <c r="M122" i="4"/>
  <c r="O138" i="4"/>
  <c r="K138" i="4"/>
  <c r="N138" i="4"/>
  <c r="J138" i="4"/>
  <c r="L138" i="4"/>
  <c r="M138" i="4"/>
  <c r="N46" i="4"/>
  <c r="O126" i="4"/>
  <c r="K126" i="4"/>
  <c r="N126" i="4"/>
  <c r="J126" i="4"/>
  <c r="L126" i="4"/>
  <c r="M126" i="4"/>
  <c r="O142" i="4"/>
  <c r="K142" i="4"/>
  <c r="N142" i="4"/>
  <c r="J142" i="4"/>
  <c r="L142" i="4"/>
  <c r="M142" i="4"/>
  <c r="O107" i="4"/>
  <c r="N107" i="4"/>
  <c r="M107" i="4"/>
  <c r="O123" i="4"/>
  <c r="K123" i="4"/>
  <c r="N123" i="4"/>
  <c r="J123" i="4"/>
  <c r="L123" i="4"/>
  <c r="O127" i="4"/>
  <c r="K127" i="4"/>
  <c r="N127" i="4"/>
  <c r="J127" i="4"/>
  <c r="L127" i="4"/>
  <c r="O131" i="4"/>
  <c r="K131" i="4"/>
  <c r="N131" i="4"/>
  <c r="J131" i="4"/>
  <c r="L131" i="4"/>
  <c r="O135" i="4"/>
  <c r="K135" i="4"/>
  <c r="N135" i="4"/>
  <c r="J135" i="4"/>
  <c r="L135" i="4"/>
  <c r="O139" i="4"/>
  <c r="K139" i="4"/>
  <c r="N139" i="4"/>
  <c r="J139" i="4"/>
  <c r="L139" i="4"/>
  <c r="O143" i="4"/>
  <c r="K143" i="4"/>
  <c r="N143" i="4"/>
  <c r="J143" i="4"/>
  <c r="L143" i="4"/>
  <c r="O147" i="4"/>
  <c r="K147" i="4"/>
  <c r="N147" i="4"/>
  <c r="J147" i="4"/>
  <c r="L147" i="4"/>
  <c r="O108" i="4"/>
  <c r="K108" i="4"/>
  <c r="N108" i="4"/>
  <c r="J108" i="4"/>
  <c r="O109" i="4"/>
  <c r="K109" i="4"/>
  <c r="N109" i="4"/>
  <c r="J109" i="4"/>
  <c r="O110" i="4"/>
  <c r="K110" i="4"/>
  <c r="N110" i="4"/>
  <c r="J110" i="4"/>
  <c r="O111" i="4"/>
  <c r="K111" i="4"/>
  <c r="N111" i="4"/>
  <c r="J111" i="4"/>
  <c r="O112" i="4"/>
  <c r="K112" i="4"/>
  <c r="N112" i="4"/>
  <c r="J112" i="4"/>
  <c r="O113" i="4"/>
  <c r="K113" i="4"/>
  <c r="N113" i="4"/>
  <c r="J113" i="4"/>
  <c r="O114" i="4"/>
  <c r="K114" i="4"/>
  <c r="N114" i="4"/>
  <c r="J114" i="4"/>
  <c r="O115" i="4"/>
  <c r="K115" i="4"/>
  <c r="N115" i="4"/>
  <c r="J115" i="4"/>
  <c r="O116" i="4"/>
  <c r="K116" i="4"/>
  <c r="N116" i="4"/>
  <c r="J116" i="4"/>
  <c r="O117" i="4"/>
  <c r="K117" i="4"/>
  <c r="N117" i="4"/>
  <c r="J117" i="4"/>
  <c r="O118" i="4"/>
  <c r="K118" i="4"/>
  <c r="N118" i="4"/>
  <c r="J118" i="4"/>
  <c r="O119" i="4"/>
  <c r="K119" i="4"/>
  <c r="N119" i="4"/>
  <c r="J119" i="4"/>
  <c r="O120" i="4"/>
  <c r="K120" i="4"/>
  <c r="N120" i="4"/>
  <c r="J120" i="4"/>
  <c r="O121" i="4"/>
  <c r="K121" i="4"/>
  <c r="N121" i="4"/>
  <c r="J121" i="4"/>
  <c r="L121" i="4"/>
  <c r="O125" i="4"/>
  <c r="K125" i="4"/>
  <c r="N125" i="4"/>
  <c r="J125" i="4"/>
  <c r="L125" i="4"/>
  <c r="O129" i="4"/>
  <c r="K129" i="4"/>
  <c r="N129" i="4"/>
  <c r="J129" i="4"/>
  <c r="L129" i="4"/>
  <c r="O133" i="4"/>
  <c r="K133" i="4"/>
  <c r="N133" i="4"/>
  <c r="J133" i="4"/>
  <c r="L133" i="4"/>
  <c r="O137" i="4"/>
  <c r="K137" i="4"/>
  <c r="N137" i="4"/>
  <c r="J137" i="4"/>
  <c r="L137" i="4"/>
  <c r="O141" i="4"/>
  <c r="K141" i="4"/>
  <c r="N141" i="4"/>
  <c r="J141" i="4"/>
  <c r="L141" i="4"/>
  <c r="O145" i="4"/>
  <c r="K145" i="4"/>
  <c r="N145" i="4"/>
  <c r="J145" i="4"/>
  <c r="L145" i="4"/>
  <c r="O149" i="4"/>
  <c r="K149" i="4"/>
  <c r="N149" i="4"/>
  <c r="J149" i="4"/>
  <c r="L149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M121" i="4"/>
  <c r="O124" i="4"/>
  <c r="K124" i="4"/>
  <c r="N124" i="4"/>
  <c r="J124" i="4"/>
  <c r="L124" i="4"/>
  <c r="M125" i="4"/>
  <c r="O128" i="4"/>
  <c r="K128" i="4"/>
  <c r="N128" i="4"/>
  <c r="J128" i="4"/>
  <c r="L128" i="4"/>
  <c r="M129" i="4"/>
  <c r="O132" i="4"/>
  <c r="K132" i="4"/>
  <c r="N132" i="4"/>
  <c r="J132" i="4"/>
  <c r="L132" i="4"/>
  <c r="M133" i="4"/>
  <c r="O136" i="4"/>
  <c r="K136" i="4"/>
  <c r="N136" i="4"/>
  <c r="J136" i="4"/>
  <c r="L136" i="4"/>
  <c r="M137" i="4"/>
  <c r="O140" i="4"/>
  <c r="K140" i="4"/>
  <c r="N140" i="4"/>
  <c r="J140" i="4"/>
  <c r="L140" i="4"/>
  <c r="M141" i="4"/>
  <c r="O144" i="4"/>
  <c r="K144" i="4"/>
  <c r="N144" i="4"/>
  <c r="J144" i="4"/>
  <c r="L144" i="4"/>
  <c r="M145" i="4"/>
  <c r="O148" i="4"/>
  <c r="K148" i="4"/>
  <c r="N148" i="4"/>
  <c r="J148" i="4"/>
  <c r="L148" i="4"/>
  <c r="M149" i="4"/>
  <c r="I150" i="9" l="1"/>
  <c r="G150" i="9"/>
  <c r="P4" i="18" l="1"/>
  <c r="N33" i="18" l="1"/>
  <c r="N31" i="18"/>
  <c r="N30" i="18"/>
  <c r="N26" i="18"/>
  <c r="N15" i="18"/>
  <c r="N32" i="18" s="1"/>
  <c r="N12" i="18"/>
  <c r="N29" i="18" s="1"/>
  <c r="N11" i="18"/>
  <c r="N28" i="18" s="1"/>
  <c r="N10" i="18"/>
  <c r="N27" i="18" s="1"/>
  <c r="F150" i="9" l="1"/>
  <c r="I150" i="16"/>
  <c r="N150" i="16" s="1"/>
  <c r="H150" i="16"/>
  <c r="I150" i="15"/>
  <c r="H150" i="15"/>
  <c r="I150" i="14"/>
  <c r="H150" i="14"/>
  <c r="I150" i="13"/>
  <c r="J150" i="13" s="1"/>
  <c r="H150" i="13"/>
  <c r="I150" i="12"/>
  <c r="J150" i="12" s="1"/>
  <c r="H150" i="12"/>
  <c r="I150" i="11"/>
  <c r="K150" i="11" s="1"/>
  <c r="H150" i="11"/>
  <c r="B2" i="5"/>
  <c r="I150" i="7"/>
  <c r="I150" i="4"/>
  <c r="L150" i="15" l="1"/>
  <c r="M150" i="15"/>
  <c r="N150" i="15"/>
  <c r="B5" i="5"/>
  <c r="B6" i="5"/>
  <c r="J150" i="11"/>
  <c r="M150" i="13"/>
  <c r="L150" i="13"/>
  <c r="O150" i="14"/>
  <c r="M150" i="14"/>
  <c r="J150" i="14"/>
  <c r="O150" i="16"/>
  <c r="M150" i="16"/>
  <c r="K150" i="16"/>
  <c r="J150" i="16"/>
  <c r="L150" i="16"/>
  <c r="O150" i="15"/>
  <c r="K150" i="15"/>
  <c r="J150" i="15"/>
  <c r="N150" i="14"/>
  <c r="L150" i="14"/>
  <c r="K150" i="14"/>
  <c r="O150" i="13"/>
  <c r="K150" i="13"/>
  <c r="N150" i="13"/>
  <c r="O150" i="12"/>
  <c r="N150" i="12"/>
  <c r="L150" i="12"/>
  <c r="K150" i="12"/>
  <c r="M150" i="12"/>
  <c r="O150" i="11"/>
  <c r="N150" i="11"/>
  <c r="L150" i="11"/>
  <c r="M150" i="11"/>
  <c r="J150" i="4"/>
  <c r="N150" i="4"/>
  <c r="K150" i="4"/>
  <c r="M150" i="4"/>
  <c r="L150" i="4"/>
  <c r="O150" i="4"/>
  <c r="B3" i="5"/>
  <c r="O150" i="7"/>
  <c r="N150" i="7"/>
  <c r="L150" i="7"/>
  <c r="M150" i="7"/>
  <c r="K150" i="7"/>
  <c r="J150" i="7"/>
  <c r="H150" i="7"/>
  <c r="H150" i="4"/>
  <c r="F16" i="5" l="1"/>
  <c r="G13" i="5"/>
  <c r="B12" i="5"/>
  <c r="G12" i="5"/>
  <c r="D13" i="5"/>
  <c r="B13" i="5"/>
  <c r="E14" i="5"/>
  <c r="B16" i="5"/>
  <c r="C15" i="5"/>
  <c r="G15" i="5"/>
  <c r="G14" i="5"/>
  <c r="C16" i="5"/>
  <c r="B11" i="5"/>
  <c r="C13" i="5"/>
  <c r="F15" i="5"/>
  <c r="D14" i="5"/>
  <c r="E16" i="5"/>
  <c r="C12" i="5"/>
  <c r="D11" i="5"/>
  <c r="C11" i="5"/>
  <c r="D16" i="5"/>
  <c r="E15" i="5"/>
  <c r="F14" i="5"/>
  <c r="B14" i="5"/>
  <c r="B15" i="5"/>
  <c r="F12" i="5"/>
  <c r="D12" i="5"/>
  <c r="G16" i="5"/>
  <c r="C14" i="5"/>
  <c r="G11" i="5"/>
  <c r="F11" i="5"/>
  <c r="F13" i="5"/>
  <c r="D15" i="5"/>
  <c r="E12" i="5"/>
  <c r="E13" i="5"/>
  <c r="E11" i="5"/>
  <c r="B10" i="5"/>
  <c r="D10" i="5"/>
  <c r="C10" i="5"/>
  <c r="G10" i="5"/>
  <c r="F10" i="5"/>
  <c r="E10" i="5"/>
  <c r="E9" i="5"/>
  <c r="C9" i="5"/>
  <c r="B9" i="5"/>
  <c r="F9" i="5"/>
  <c r="G9" i="5"/>
  <c r="D9" i="5"/>
  <c r="B18" i="5" l="1"/>
  <c r="F18" i="5"/>
  <c r="D18" i="5"/>
  <c r="D22" i="5" s="1"/>
  <c r="G18" i="5"/>
  <c r="C18" i="5"/>
  <c r="E18" i="5"/>
  <c r="G25" i="5" l="1"/>
  <c r="G28" i="5"/>
  <c r="G24" i="5"/>
  <c r="G29" i="5"/>
  <c r="G27" i="5"/>
  <c r="G26" i="5"/>
  <c r="G23" i="5"/>
  <c r="D27" i="5"/>
  <c r="D26" i="5"/>
  <c r="D24" i="5"/>
  <c r="D23" i="5"/>
  <c r="D29" i="5"/>
  <c r="D28" i="5"/>
  <c r="D25" i="5"/>
  <c r="G22" i="5"/>
  <c r="C22" i="5"/>
  <c r="P9" i="18" s="1"/>
  <c r="B22" i="5"/>
  <c r="Q9" i="18" s="1"/>
  <c r="D31" i="5" l="1"/>
  <c r="N6" i="18" s="1"/>
  <c r="E28" i="5"/>
  <c r="Q32" i="18" s="1"/>
  <c r="F28" i="5"/>
  <c r="P32" i="18" s="1"/>
  <c r="C26" i="5"/>
  <c r="P13" i="18" s="1"/>
  <c r="B26" i="5"/>
  <c r="Q13" i="18" s="1"/>
  <c r="C27" i="5"/>
  <c r="P14" i="18" s="1"/>
  <c r="B27" i="5"/>
  <c r="Q14" i="18" s="1"/>
  <c r="G31" i="5"/>
  <c r="N23" i="18" s="1"/>
  <c r="E22" i="5"/>
  <c r="Q26" i="18" s="1"/>
  <c r="F22" i="5"/>
  <c r="P26" i="18" s="1"/>
  <c r="F23" i="5"/>
  <c r="P27" i="18" s="1"/>
  <c r="E23" i="5"/>
  <c r="Q27" i="18" s="1"/>
  <c r="B25" i="5"/>
  <c r="Q12" i="18" s="1"/>
  <c r="C25" i="5"/>
  <c r="P12" i="18" s="1"/>
  <c r="E26" i="5"/>
  <c r="Q30" i="18" s="1"/>
  <c r="F26" i="5"/>
  <c r="P30" i="18" s="1"/>
  <c r="B28" i="5"/>
  <c r="Q15" i="18" s="1"/>
  <c r="C28" i="5"/>
  <c r="P15" i="18" s="1"/>
  <c r="E27" i="5"/>
  <c r="Q31" i="18" s="1"/>
  <c r="F27" i="5"/>
  <c r="P31" i="18" s="1"/>
  <c r="C29" i="5"/>
  <c r="P16" i="18" s="1"/>
  <c r="B29" i="5"/>
  <c r="Q16" i="18" s="1"/>
  <c r="E29" i="5"/>
  <c r="Q33" i="18" s="1"/>
  <c r="F29" i="5"/>
  <c r="P33" i="18" s="1"/>
  <c r="C23" i="5"/>
  <c r="P10" i="18" s="1"/>
  <c r="B23" i="5"/>
  <c r="Q10" i="18" s="1"/>
  <c r="F24" i="5"/>
  <c r="P28" i="18" s="1"/>
  <c r="E24" i="5"/>
  <c r="Q28" i="18" s="1"/>
  <c r="C24" i="5"/>
  <c r="P11" i="18" s="1"/>
  <c r="B24" i="5"/>
  <c r="Q11" i="18" s="1"/>
  <c r="F25" i="5"/>
  <c r="P29" i="18" s="1"/>
  <c r="E25" i="5"/>
  <c r="Q29" i="18" s="1"/>
  <c r="Q17" i="18" l="1"/>
  <c r="P17" i="18"/>
  <c r="P34" i="18"/>
  <c r="Q34" i="18"/>
  <c r="B31" i="5"/>
  <c r="K6" i="18" s="1"/>
  <c r="C31" i="5"/>
  <c r="E6" i="18" s="1"/>
  <c r="E31" i="5"/>
  <c r="K23" i="18" s="1"/>
  <c r="F31" i="5"/>
  <c r="E23" i="18" s="1"/>
</calcChain>
</file>

<file path=xl/sharedStrings.xml><?xml version="1.0" encoding="utf-8"?>
<sst xmlns="http://schemas.openxmlformats.org/spreadsheetml/2006/main" count="701" uniqueCount="242">
  <si>
    <t>Concepto</t>
  </si>
  <si>
    <t>Cubiertas</t>
  </si>
  <si>
    <t>Suelos</t>
  </si>
  <si>
    <t>TOTAL</t>
  </si>
  <si>
    <t>Componente</t>
  </si>
  <si>
    <t>Nombre</t>
  </si>
  <si>
    <t>Numero de plantas</t>
  </si>
  <si>
    <t>RESULTADOS A NIVEL DE ZONAS</t>
  </si>
  <si>
    <t>Numero de zonas</t>
  </si>
  <si>
    <t xml:space="preserve"> Cal_positivo (kWh/m2 del espacio)</t>
  </si>
  <si>
    <t xml:space="preserve"> Cal_negativo (kWh/m2 del espacio)</t>
  </si>
  <si>
    <t xml:space="preserve"> Cal_neto (kWh/m2 del espacio)</t>
  </si>
  <si>
    <t xml:space="preserve"> Ref_positivo (kWh/m2 del espacio)</t>
  </si>
  <si>
    <t xml:space="preserve"> Ref_negativo (kWh/m2 del espacio)</t>
  </si>
  <si>
    <t xml:space="preserve"> Ref_neto (kWh/m2 del espacio)</t>
  </si>
  <si>
    <t>Paredes Exteriores</t>
  </si>
  <si>
    <t>Puentes Térmicos</t>
  </si>
  <si>
    <t>Solar Ventanas</t>
  </si>
  <si>
    <t>Transmisión Ventanas</t>
  </si>
  <si>
    <t>Fuentes Internas</t>
  </si>
  <si>
    <t>Ventilación más Infiltración</t>
  </si>
  <si>
    <t>Numero de Componentes</t>
  </si>
  <si>
    <t xml:space="preserve"> Cal_positivo (kWh/m2 del edificio)</t>
  </si>
  <si>
    <t xml:space="preserve"> Cal_negativo (kWh/m2 del edificio)</t>
  </si>
  <si>
    <t xml:space="preserve"> Cal_neto (kWh/m2 del edificio)</t>
  </si>
  <si>
    <t xml:space="preserve"> Ref_positivo (kWh/m2 del edificio)</t>
  </si>
  <si>
    <t xml:space="preserve"> Ref_negativo (kWh/m2 del edificio)</t>
  </si>
  <si>
    <t xml:space="preserve"> Ref_neto (kWh/m2 del edificio)</t>
  </si>
  <si>
    <t>RESULTADOS A NIVEL EDIFICIO</t>
  </si>
  <si>
    <t>Calefacción anual (kWh/m2 del edificio)</t>
  </si>
  <si>
    <t xml:space="preserve"> Refrigeración anual (kWh/m2 del edificio)</t>
  </si>
  <si>
    <t>Calefacción mensual (kWh/m2 del edificio)</t>
  </si>
  <si>
    <t>Refrigeración mensual (kWh/m2 del edificio)</t>
  </si>
  <si>
    <t xml:space="preserve"> m2</t>
  </si>
  <si>
    <t xml:space="preserve"> multiplicador</t>
  </si>
  <si>
    <t xml:space="preserve"> Calefacción (kWh/m2 del espacio)</t>
  </si>
  <si>
    <t xml:space="preserve"> Refrigeración (kWh/m2 del espacio)</t>
  </si>
  <si>
    <t>Calefacción mensual por zonas (kWh/m2 del espacio)</t>
  </si>
  <si>
    <t>Refrigeración mensual por zonas (kWh/m2 del espacio)</t>
  </si>
  <si>
    <t>P02</t>
  </si>
  <si>
    <t xml:space="preserve"> Cal_positivo</t>
  </si>
  <si>
    <t xml:space="preserve"> Cal_negativo</t>
  </si>
  <si>
    <t xml:space="preserve"> Cal_neto</t>
  </si>
  <si>
    <t xml:space="preserve"> Ref_positivo</t>
  </si>
  <si>
    <t xml:space="preserve"> Ref_negativo</t>
  </si>
  <si>
    <t xml:space="preserve"> Ref_neto</t>
  </si>
  <si>
    <t>Cerramientos Exteriores</t>
  </si>
  <si>
    <t>FIN</t>
  </si>
  <si>
    <t>m2</t>
  </si>
  <si>
    <t>m2 habitables</t>
  </si>
  <si>
    <t>num zonas</t>
  </si>
  <si>
    <t>Total calefaccion</t>
  </si>
  <si>
    <t>Total refrigeración</t>
  </si>
  <si>
    <t>TOTALES NETOS</t>
  </si>
  <si>
    <t>NETOS</t>
  </si>
  <si>
    <t>CORREGIDOS</t>
  </si>
  <si>
    <t>TOTALES CORREGIDOS</t>
  </si>
  <si>
    <t>Total</t>
  </si>
  <si>
    <t>Perdidas Calefacción kWh/m2 año</t>
  </si>
  <si>
    <t>kWh/m2 año</t>
  </si>
  <si>
    <t>Ganancias Calefacción kWh/m2 año</t>
  </si>
  <si>
    <t>Perdidas Refrigeración kWh/m2 año</t>
  </si>
  <si>
    <t>Ganancias Refrigeración kWh/m2 año</t>
  </si>
  <si>
    <t>Versión Marzo 2016</t>
  </si>
  <si>
    <t xml:space="preserve"> Cal_perdidas</t>
  </si>
  <si>
    <t xml:space="preserve"> Cal_ganancias</t>
  </si>
  <si>
    <t>Ref_perdidas</t>
  </si>
  <si>
    <t>Ref_ganancias</t>
  </si>
  <si>
    <t>Ventanas</t>
  </si>
  <si>
    <t>Ventilación</t>
  </si>
  <si>
    <t>Solar ventanas</t>
  </si>
  <si>
    <t>Paredes exteriores</t>
  </si>
  <si>
    <t>Zona 11</t>
  </si>
  <si>
    <t>P03</t>
  </si>
  <si>
    <t>Zona 13</t>
  </si>
  <si>
    <t>Zona 14</t>
  </si>
  <si>
    <t>P04</t>
  </si>
  <si>
    <t>Zona 17</t>
  </si>
  <si>
    <t>Superficie habitable</t>
  </si>
  <si>
    <t>Lectura de archivos de resultados de la Herramienta Unificada LIDER - CALENER.       Autor: Oscar Redondo Rivera</t>
  </si>
  <si>
    <t>Licencia de uso:</t>
  </si>
  <si>
    <t>Actualizaciones y  otras herramientas:</t>
  </si>
  <si>
    <t xml:space="preserve"> "P02_E02_Portal"</t>
  </si>
  <si>
    <t>P02_E01_C3(I)</t>
  </si>
  <si>
    <t>P02_E01_C4(I)</t>
  </si>
  <si>
    <t>P02_E01_C5(I)</t>
  </si>
  <si>
    <t>P02_E01_C6(I)</t>
  </si>
  <si>
    <t>P02_E01_C7(I)</t>
  </si>
  <si>
    <t>P02_E01_C8(I)</t>
  </si>
  <si>
    <t>P02_E01_C9(I)</t>
  </si>
  <si>
    <t>P02_E02_C5(E)</t>
  </si>
  <si>
    <t>P02_E02_C2(I)</t>
  </si>
  <si>
    <t>P02_E02_C3(I)</t>
  </si>
  <si>
    <t>P02_E03_C2(I)</t>
  </si>
  <si>
    <t>P02_E02_Suelo1(I)</t>
  </si>
  <si>
    <t>P02_E02_Suelo2(I)</t>
  </si>
  <si>
    <t>P02_E02_Suelo3(I)</t>
  </si>
  <si>
    <t>P02_E02_Suelo4(I)</t>
  </si>
  <si>
    <t>P02_E02_Suelo5(I)</t>
  </si>
  <si>
    <t xml:space="preserve"> "P03_E01_ZC_plt_1"</t>
  </si>
  <si>
    <t>P03_E01_C8(E)</t>
  </si>
  <si>
    <t>P03_E01_C9(E)</t>
  </si>
  <si>
    <t>P03_E01_C10(E)</t>
  </si>
  <si>
    <t>P03_E01_C2(I)</t>
  </si>
  <si>
    <t>P03_E01_C10(E)_V</t>
  </si>
  <si>
    <t xml:space="preserve"> "P03_E02_Vivienda"</t>
  </si>
  <si>
    <t>P03_E02_C1(E)</t>
  </si>
  <si>
    <t>P03_E02_C2(E)</t>
  </si>
  <si>
    <t>P03_E02_C3(E)</t>
  </si>
  <si>
    <t>P03_E02_C4(E)</t>
  </si>
  <si>
    <t>P03_E02_C5(E)</t>
  </si>
  <si>
    <t>P03_E02_C6(E)</t>
  </si>
  <si>
    <t>P03_E02_C7(E)</t>
  </si>
  <si>
    <t>P03_E02_C8(E)</t>
  </si>
  <si>
    <t>P03_E02_C9(E)</t>
  </si>
  <si>
    <t>P03_E02_C10(E)</t>
  </si>
  <si>
    <t>P03_E02_C15(E)</t>
  </si>
  <si>
    <t>P03_E02_C16(E)</t>
  </si>
  <si>
    <t>P03_E02_C17(I)</t>
  </si>
  <si>
    <t>P03_E03_C1(I)</t>
  </si>
  <si>
    <t>P03_E02_Suelo1(I)</t>
  </si>
  <si>
    <t>P03_E02_Suelo2(I)</t>
  </si>
  <si>
    <t>P03_E02_Suelo4(E)</t>
  </si>
  <si>
    <t>P03_E02_Suelo5(E)</t>
  </si>
  <si>
    <t>P03_E02_Suelo6(E)</t>
  </si>
  <si>
    <t>P03_E02_C2(E)_V</t>
  </si>
  <si>
    <t>P03_E02_C3(E)_V</t>
  </si>
  <si>
    <t>P03_E02_C4(E)_V</t>
  </si>
  <si>
    <t>P03_E02_C6(E)_V</t>
  </si>
  <si>
    <t>P03_E02_C7(E)_V</t>
  </si>
  <si>
    <t>P03_E02_C8(E)_V</t>
  </si>
  <si>
    <t>P03_E02_C9(E)_V</t>
  </si>
  <si>
    <t>P03_E02_C15(E)_V</t>
  </si>
  <si>
    <t>P03_E02_C16(E)_V</t>
  </si>
  <si>
    <t>Zona 16</t>
  </si>
  <si>
    <t xml:space="preserve"> "P04_E01_ZC_plt_2"</t>
  </si>
  <si>
    <t>P04_E01_C8(E)</t>
  </si>
  <si>
    <t>P04_E01_C9(E)</t>
  </si>
  <si>
    <t>P04_E01_C2(I)</t>
  </si>
  <si>
    <t>P04_E01_C9(E)_V</t>
  </si>
  <si>
    <t xml:space="preserve"> "P04_E02_Vivienda"</t>
  </si>
  <si>
    <t>P04_E02_C1(E)</t>
  </si>
  <si>
    <t>P04_E02_C2(E)</t>
  </si>
  <si>
    <t>P04_E02_C3(E)</t>
  </si>
  <si>
    <t>P04_E02_C4(E)</t>
  </si>
  <si>
    <t>P04_E02_C5(E)</t>
  </si>
  <si>
    <t>P04_E02_C6(E)</t>
  </si>
  <si>
    <t>P04_E02_C7(E)</t>
  </si>
  <si>
    <t>P04_E02_C8(E)</t>
  </si>
  <si>
    <t>P04_E02_C9(E)</t>
  </si>
  <si>
    <t>P04_E02_C10(E)</t>
  </si>
  <si>
    <t>P04_E02_C15(E)</t>
  </si>
  <si>
    <t>P04_E02_C16(E)</t>
  </si>
  <si>
    <t>P04_E02_C17(I)</t>
  </si>
  <si>
    <t>P04_E03_C1(I)</t>
  </si>
  <si>
    <t>P04_E02_C2(E)_V</t>
  </si>
  <si>
    <t>P04_E02_C3(E)_V</t>
  </si>
  <si>
    <t>P04_E02_C4(E)_V</t>
  </si>
  <si>
    <t>P04_E02_C6(E)_V</t>
  </si>
  <si>
    <t>P04_E02_C7(E)_V</t>
  </si>
  <si>
    <t>P04_E02_C8(E)_V</t>
  </si>
  <si>
    <t>P04_E02_C9(E)_V</t>
  </si>
  <si>
    <t>P04_E02_C15(E)_V</t>
  </si>
  <si>
    <t>P04_E02_C16(E)_V</t>
  </si>
  <si>
    <t>P05</t>
  </si>
  <si>
    <t>Zona 19</t>
  </si>
  <si>
    <t xml:space="preserve"> "P05_E01_ZC_plt3"</t>
  </si>
  <si>
    <t>P05_E01_C9(E)</t>
  </si>
  <si>
    <t>P05_E01_C10(E)</t>
  </si>
  <si>
    <t>P05_E01_C2(I)</t>
  </si>
  <si>
    <t>P05_E01_C3(I)</t>
  </si>
  <si>
    <t>P05_E01_Techo1(E)</t>
  </si>
  <si>
    <t>P06_E03_Suelo(I)</t>
  </si>
  <si>
    <t>P05_E01_C10(E)_V</t>
  </si>
  <si>
    <t>Zona 20</t>
  </si>
  <si>
    <t xml:space="preserve"> "P05_E02_Vivienda"</t>
  </si>
  <si>
    <t>P05_E02_C5(E)</t>
  </si>
  <si>
    <t>P05_E02_C6(E)</t>
  </si>
  <si>
    <t>P05_E02_C7(E)</t>
  </si>
  <si>
    <t>P05_E02_C8(E)</t>
  </si>
  <si>
    <t>P05_E02_C9(E)</t>
  </si>
  <si>
    <t>P05_E02_C14(E)</t>
  </si>
  <si>
    <t>P05_E02_C15(E)</t>
  </si>
  <si>
    <t>P05_E02_Techo1(E)</t>
  </si>
  <si>
    <t>P05_E02_Techo2(E)</t>
  </si>
  <si>
    <t>P05_E02_C6(E)_V</t>
  </si>
  <si>
    <t>P05_E02_C7(E)_V</t>
  </si>
  <si>
    <t>P05_E02_C8(E)_V</t>
  </si>
  <si>
    <t>P05_E02_C14(E)_V</t>
  </si>
  <si>
    <t>P05_E02_C15(E)_V</t>
  </si>
  <si>
    <t>Zona 22</t>
  </si>
  <si>
    <t xml:space="preserve"> "P05_E04_Vivienda"</t>
  </si>
  <si>
    <t>P05_E03_C2(I)</t>
  </si>
  <si>
    <t>P05_E03_C3(I)</t>
  </si>
  <si>
    <t>P05_E04_C2(E)</t>
  </si>
  <si>
    <t>P05_E04_C3(E)</t>
  </si>
  <si>
    <t>P05_E04_C4(E)</t>
  </si>
  <si>
    <t>P05_E04_C5(E)</t>
  </si>
  <si>
    <t>P05_E04_C6(E)</t>
  </si>
  <si>
    <t>P05_E04_C7(E)</t>
  </si>
  <si>
    <t>P05_E04_Techo1(E)</t>
  </si>
  <si>
    <t>P05_E04_C3(E)_V</t>
  </si>
  <si>
    <t>P05_E04_C4(E)_V</t>
  </si>
  <si>
    <t>P05_E04_C5(E)_V</t>
  </si>
  <si>
    <t>P05_E04_C7(E)_V</t>
  </si>
  <si>
    <t>P06</t>
  </si>
  <si>
    <t>Zona 23</t>
  </si>
  <si>
    <t xml:space="preserve"> "P06_E01_Vivienda"</t>
  </si>
  <si>
    <t>P06_E01_C1(E)</t>
  </si>
  <si>
    <t>P06_E01_C8(E)</t>
  </si>
  <si>
    <t>P06_E01_C9(E)</t>
  </si>
  <si>
    <t>P06_E01_Techo1(E)</t>
  </si>
  <si>
    <t>P06_E01_Techo2(E)</t>
  </si>
  <si>
    <t>P06_E01_C1(E)_V</t>
  </si>
  <si>
    <t>P06_E01_C8(E)_V</t>
  </si>
  <si>
    <t>P06_E01_C9(E)_V</t>
  </si>
  <si>
    <t>Zona 24</t>
  </si>
  <si>
    <t xml:space="preserve"> "P06_E02_Vivienda"</t>
  </si>
  <si>
    <t>P06_E02_C1(E)</t>
  </si>
  <si>
    <t>P06_E02_C7(E)</t>
  </si>
  <si>
    <t>P06_E02_C2(I)</t>
  </si>
  <si>
    <t>P06_E02_C3(I)</t>
  </si>
  <si>
    <t>P06_E02_C4(I)</t>
  </si>
  <si>
    <t>P06_E02_C5(I)</t>
  </si>
  <si>
    <t>P06_E04_C2(I)</t>
  </si>
  <si>
    <t>P06_E02_Techo1(E)</t>
  </si>
  <si>
    <t>P06_E02_Techo2(E)</t>
  </si>
  <si>
    <t>P06_E02_C7(E)_V</t>
  </si>
  <si>
    <t>P02_E02_Portal</t>
  </si>
  <si>
    <t>P03_E01_ZC_plt_1</t>
  </si>
  <si>
    <t>P03_E02_Vivienda</t>
  </si>
  <si>
    <t>P04_E01_ZC_plt_2</t>
  </si>
  <si>
    <t>P04_E02_Vivienda</t>
  </si>
  <si>
    <t>P05_E01_ZC_plt3</t>
  </si>
  <si>
    <t>P05_E02_Vivienda</t>
  </si>
  <si>
    <t>P05_E04_Vivienda</t>
  </si>
  <si>
    <t>P06_E01_Vivienda</t>
  </si>
  <si>
    <t>P06_E02_Vivienda</t>
  </si>
  <si>
    <t xml:space="preserve"> Cal kWh/año</t>
  </si>
  <si>
    <t xml:space="preserve"> Ref kWh/año</t>
  </si>
  <si>
    <t xml:space="preserve"> Cal kWh/m2 año</t>
  </si>
  <si>
    <t xml:space="preserve"> Ref kWh/m2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</si>
</sst>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0.00\ &quot;r/h&quot;"/>
    <numFmt numFmtId="166" formatCode="#,##0.00_ ;\-#,##0.00\ "/>
    <numFmt numFmtId="167" formatCode="0.00&quot;m2&quot;"/>
  </numFmts>
  <fonts count="11" x14ac:knownFonts="1">
    <font>
      <sz val="11"/>
      <color theme="1"/>
      <name val="Calibri"/>
      <family val="2"/>
      <scheme val="minor"/>
    </font>
    <font>
      <sz val="11"/>
      <color rgb="FF11111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Verdan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0" xfId="0" applyFill="1" applyProtection="1">
      <protection hidden="1"/>
    </xf>
    <xf numFmtId="2" fontId="0" fillId="4" borderId="0" xfId="0" applyNumberFormat="1" applyFill="1" applyProtection="1">
      <protection hidden="1"/>
    </xf>
    <xf numFmtId="0" fontId="5" fillId="4" borderId="0" xfId="0" applyFont="1" applyFill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0" fillId="2" borderId="4" xfId="0" applyFill="1" applyBorder="1" applyAlignment="1" applyProtection="1">
      <protection hidden="1"/>
    </xf>
    <xf numFmtId="0" fontId="0" fillId="4" borderId="0" xfId="0" applyFill="1" applyAlignment="1" applyProtection="1">
      <alignment vertical="top"/>
      <protection hidden="1"/>
    </xf>
    <xf numFmtId="0" fontId="3" fillId="4" borderId="0" xfId="0" applyFont="1" applyFill="1" applyAlignment="1" applyProtection="1">
      <alignment horizontal="left" vertical="top"/>
      <protection hidden="1"/>
    </xf>
    <xf numFmtId="165" fontId="3" fillId="4" borderId="0" xfId="0" applyNumberFormat="1" applyFont="1" applyFill="1" applyAlignment="1" applyProtection="1">
      <alignment vertical="top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4" fontId="2" fillId="6" borderId="7" xfId="0" applyNumberFormat="1" applyFont="1" applyFill="1" applyBorder="1" applyAlignment="1" applyProtection="1">
      <alignment horizontal="center"/>
      <protection hidden="1"/>
    </xf>
    <xf numFmtId="0" fontId="7" fillId="5" borderId="8" xfId="0" applyFont="1" applyFill="1" applyBorder="1" applyAlignment="1" applyProtection="1">
      <alignment horizontal="center"/>
      <protection hidden="1"/>
    </xf>
    <xf numFmtId="2" fontId="8" fillId="6" borderId="7" xfId="0" applyNumberFormat="1" applyFont="1" applyFill="1" applyBorder="1" applyAlignment="1" applyProtection="1">
      <alignment horizontal="center"/>
      <protection hidden="1"/>
    </xf>
    <xf numFmtId="4" fontId="4" fillId="5" borderId="0" xfId="0" applyNumberFormat="1" applyFont="1" applyFill="1" applyProtection="1">
      <protection hidden="1"/>
    </xf>
    <xf numFmtId="0" fontId="4" fillId="5" borderId="0" xfId="0" applyFont="1" applyFill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right"/>
      <protection hidden="1"/>
    </xf>
    <xf numFmtId="167" fontId="3" fillId="4" borderId="0" xfId="0" applyNumberFormat="1" applyFont="1" applyFill="1" applyAlignment="1" applyProtection="1">
      <alignment horizontal="left" vertical="top"/>
      <protection hidden="1"/>
    </xf>
    <xf numFmtId="0" fontId="3" fillId="4" borderId="0" xfId="0" applyFont="1" applyFill="1" applyProtection="1"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0" fillId="3" borderId="1" xfId="0" applyFill="1" applyBorder="1" applyAlignment="1" applyProtection="1">
      <alignment horizontal="center"/>
      <protection hidden="1"/>
    </xf>
    <xf numFmtId="166" fontId="0" fillId="2" borderId="1" xfId="0" applyNumberFormat="1" applyFill="1" applyBorder="1" applyAlignment="1" applyProtection="1">
      <alignment horizontal="center"/>
      <protection hidden="1"/>
    </xf>
    <xf numFmtId="2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" fontId="0" fillId="0" borderId="0" xfId="0" applyNumberFormat="1" applyProtection="1">
      <protection hidden="1"/>
    </xf>
    <xf numFmtId="0" fontId="0" fillId="3" borderId="1" xfId="0" applyFill="1" applyBorder="1" applyAlignment="1" applyProtection="1">
      <alignment horizontal="left"/>
      <protection hidden="1"/>
    </xf>
    <xf numFmtId="1" fontId="3" fillId="4" borderId="0" xfId="0" applyNumberFormat="1" applyFont="1" applyFill="1" applyAlignment="1" applyProtection="1">
      <alignment horizontal="left" vertical="top"/>
      <protection hidden="1"/>
    </xf>
    <xf numFmtId="0" fontId="6" fillId="5" borderId="5" xfId="0" applyFont="1" applyFill="1" applyBorder="1" applyAlignment="1" applyProtection="1">
      <alignment horizontal="center" readingOrder="1"/>
      <protection hidden="1"/>
    </xf>
    <xf numFmtId="0" fontId="6" fillId="5" borderId="6" xfId="0" applyFont="1" applyFill="1" applyBorder="1" applyAlignment="1" applyProtection="1">
      <alignment horizontal="center" readingOrder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18608923884515"/>
          <c:y val="3.7662183819942859E-2"/>
          <c:w val="0.70496115485564304"/>
          <c:h val="0.93578914361368548"/>
        </c:manualLayout>
      </c:layout>
      <c:doughnutChart>
        <c:varyColors val="1"/>
        <c:ser>
          <c:idx val="0"/>
          <c:order val="0"/>
          <c:tx>
            <c:v>Perdidas Calefacción kWh/m2 año</c:v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18952618453865336"/>
                  <c:y val="-0.13422818791946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6F-4643-8C33-0ED19EA834B4}"/>
                </c:ext>
              </c:extLst>
            </c:dLbl>
            <c:dLbl>
              <c:idx val="1"/>
              <c:layout>
                <c:manualLayout>
                  <c:x val="0.14962593516209477"/>
                  <c:y val="-2.23713646532438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6F-4643-8C33-0ED19EA834B4}"/>
                </c:ext>
              </c:extLst>
            </c:dLbl>
            <c:dLbl>
              <c:idx val="2"/>
              <c:layout>
                <c:manualLayout>
                  <c:x val="0.17622610141313383"/>
                  <c:y val="5.369127516778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6F-4643-8C33-0ED19EA834B4}"/>
                </c:ext>
              </c:extLst>
            </c:dLbl>
            <c:dLbl>
              <c:idx val="3"/>
              <c:layout>
                <c:manualLayout>
                  <c:x val="6.6500415627597551E-2"/>
                  <c:y val="0.156599552572706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6F-4643-8C33-0ED19EA834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6F-4643-8C33-0ED19EA834B4}"/>
                </c:ext>
              </c:extLst>
            </c:dLbl>
            <c:dLbl>
              <c:idx val="5"/>
              <c:layout>
                <c:manualLayout>
                  <c:x val="-9.9750623441397113E-3"/>
                  <c:y val="0.111856823266219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6F-4643-8C33-0ED19EA834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6F-4643-8C33-0ED19EA834B4}"/>
                </c:ext>
              </c:extLst>
            </c:dLbl>
            <c:dLbl>
              <c:idx val="7"/>
              <c:layout>
                <c:manualLayout>
                  <c:x val="-5.6525353283458021E-2"/>
                  <c:y val="-0.102908277404921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6F-4643-8C33-0ED19EA834B4}"/>
                </c:ext>
              </c:extLst>
            </c:dLbl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Macro!$N$9:$O$16</c:f>
              <c:strCache>
                <c:ptCount val="8"/>
                <c:pt idx="0">
                  <c:v>Paredes exteriores</c:v>
                </c:pt>
                <c:pt idx="1">
                  <c:v>Cubiertas</c:v>
                </c:pt>
                <c:pt idx="2">
                  <c:v>Suelos</c:v>
                </c:pt>
                <c:pt idx="3">
                  <c:v>Puentes Térmicos</c:v>
                </c:pt>
                <c:pt idx="4">
                  <c:v>Solar ventanas</c:v>
                </c:pt>
                <c:pt idx="5">
                  <c:v>Ventanas</c:v>
                </c:pt>
                <c:pt idx="6">
                  <c:v>Fuentes Internas</c:v>
                </c:pt>
                <c:pt idx="7">
                  <c:v>Ventilación</c:v>
                </c:pt>
              </c:strCache>
            </c:strRef>
          </c:cat>
          <c:val>
            <c:numRef>
              <c:f>Macro!$P$9:$P$16</c:f>
              <c:numCache>
                <c:formatCode>#.##000_ ;\-#.##000\ </c:formatCode>
                <c:ptCount val="8"/>
                <c:pt idx="0">
                  <c:v>-18.346331815619312</c:v>
                </c:pt>
                <c:pt idx="1">
                  <c:v>-4.7737572288514718</c:v>
                </c:pt>
                <c:pt idx="2">
                  <c:v>-1.3610509900630308</c:v>
                </c:pt>
                <c:pt idx="3">
                  <c:v>-11.729207516302139</c:v>
                </c:pt>
                <c:pt idx="4">
                  <c:v>0</c:v>
                </c:pt>
                <c:pt idx="5">
                  <c:v>-13.84460931069532</c:v>
                </c:pt>
                <c:pt idx="6">
                  <c:v>0</c:v>
                </c:pt>
                <c:pt idx="7">
                  <c:v>-37.63519144883513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24-4D75-A625-2C81BE15A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8556430446194"/>
          <c:y val="3.8169556159740124E-2"/>
          <c:w val="0.69271023622047256"/>
          <c:h val="0.93189717877193623"/>
        </c:manualLayout>
      </c:layout>
      <c:doughnutChart>
        <c:varyColors val="1"/>
        <c:ser>
          <c:idx val="0"/>
          <c:order val="0"/>
          <c:tx>
            <c:v>Ganancias Calefacción kWh/m2 año</c:v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DB-4874-93FB-70E70714DB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DB-4874-93FB-70E70714DB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DB-4874-93FB-70E70714DB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DB-4874-93FB-70E70714DBEA}"/>
                </c:ext>
              </c:extLst>
            </c:dLbl>
            <c:dLbl>
              <c:idx val="4"/>
              <c:layout>
                <c:manualLayout>
                  <c:x val="-3.3333333333334554E-3"/>
                  <c:y val="-4.98866213151927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DB-4874-93FB-70E70714DB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DB-4874-93FB-70E70714DBEA}"/>
                </c:ext>
              </c:extLst>
            </c:dLbl>
            <c:dLbl>
              <c:idx val="6"/>
              <c:layout>
                <c:manualLayout>
                  <c:x val="-6.6666666666666975E-3"/>
                  <c:y val="-7.25623582766439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DB-4874-93FB-70E70714DB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DB-4874-93FB-70E70714DBEA}"/>
                </c:ext>
              </c:extLst>
            </c:dLbl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Macro!$N$9:$O$16</c:f>
              <c:strCache>
                <c:ptCount val="8"/>
                <c:pt idx="0">
                  <c:v>Paredes exteriores</c:v>
                </c:pt>
                <c:pt idx="1">
                  <c:v>Cubiertas</c:v>
                </c:pt>
                <c:pt idx="2">
                  <c:v>Suelos</c:v>
                </c:pt>
                <c:pt idx="3">
                  <c:v>Puentes Térmicos</c:v>
                </c:pt>
                <c:pt idx="4">
                  <c:v>Solar ventanas</c:v>
                </c:pt>
                <c:pt idx="5">
                  <c:v>Ventanas</c:v>
                </c:pt>
                <c:pt idx="6">
                  <c:v>Fuentes Internas</c:v>
                </c:pt>
                <c:pt idx="7">
                  <c:v>Ventilación</c:v>
                </c:pt>
              </c:strCache>
            </c:strRef>
          </c:cat>
          <c:val>
            <c:numRef>
              <c:f>Macro!$Q$9:$Q$16</c:f>
              <c:numCache>
                <c:formatCode>#.##000_ ;\-#.##000\ </c:formatCode>
                <c:ptCount val="8"/>
                <c:pt idx="0">
                  <c:v>0.16697325873058419</c:v>
                </c:pt>
                <c:pt idx="1">
                  <c:v>3.8829590042026817E-2</c:v>
                </c:pt>
                <c:pt idx="2">
                  <c:v>5.2153121889567918E-3</c:v>
                </c:pt>
                <c:pt idx="3">
                  <c:v>7.8859822226516926E-2</c:v>
                </c:pt>
                <c:pt idx="4">
                  <c:v>24.591489830250278</c:v>
                </c:pt>
                <c:pt idx="5">
                  <c:v>0.20965809301130217</c:v>
                </c:pt>
                <c:pt idx="6">
                  <c:v>25.314388733506529</c:v>
                </c:pt>
                <c:pt idx="7">
                  <c:v>4.2350852188385572E-2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D-4172-AAE9-C75A502B7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98215223097112"/>
          <c:y val="3.3237405058880912E-2"/>
          <c:w val="0.71162782152230974"/>
          <c:h val="0.94463870113580939"/>
        </c:manualLayout>
      </c:layout>
      <c:doughnutChart>
        <c:varyColors val="1"/>
        <c:ser>
          <c:idx val="0"/>
          <c:order val="0"/>
          <c:tx>
            <c:strRef>
              <c:f>Macro!$B$23</c:f>
              <c:strCache>
                <c:ptCount val="1"/>
                <c:pt idx="0">
                  <c:v>Perdidas Refrigeración kWh/m2 año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A5-4208-B3F5-03274A3CD75A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A9-4D62-8EDE-4FF7F1FB6A92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A5-4208-B3F5-03274A3CD75A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A9-4D62-8EDE-4FF7F1FB6A92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A5-4208-B3F5-03274A3CD75A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EA9-4D62-8EDE-4FF7F1FB6A92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A5-4208-B3F5-03274A3CD75A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EA9-4D62-8EDE-4FF7F1FB6A92}"/>
              </c:ext>
            </c:extLst>
          </c:dPt>
          <c:dLbls>
            <c:dLbl>
              <c:idx val="0"/>
              <c:layout>
                <c:manualLayout>
                  <c:x val="-0.1433333333333334"/>
                  <c:y val="-7.60626398210290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A5-4208-B3F5-03274A3CD75A}"/>
                </c:ext>
              </c:extLst>
            </c:dLbl>
            <c:dLbl>
              <c:idx val="1"/>
              <c:layout>
                <c:manualLayout>
                  <c:x val="9.666666666666654E-2"/>
                  <c:y val="-9.8434004474272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A9-4D62-8EDE-4FF7F1FB6A92}"/>
                </c:ext>
              </c:extLst>
            </c:dLbl>
            <c:dLbl>
              <c:idx val="2"/>
              <c:layout>
                <c:manualLayout>
                  <c:x val="0.12666666666666668"/>
                  <c:y val="-4.0268456375838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5-4208-B3F5-03274A3CD75A}"/>
                </c:ext>
              </c:extLst>
            </c:dLbl>
            <c:dLbl>
              <c:idx val="3"/>
              <c:layout>
                <c:manualLayout>
                  <c:x val="0.13"/>
                  <c:y val="4.474272930648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A9-4D62-8EDE-4FF7F1FB6A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5-4208-B3F5-03274A3CD75A}"/>
                </c:ext>
              </c:extLst>
            </c:dLbl>
            <c:dLbl>
              <c:idx val="5"/>
              <c:layout>
                <c:manualLayout>
                  <c:x val="8.3333333333333329E-2"/>
                  <c:y val="0.1342281879194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A9-4D62-8EDE-4FF7F1FB6A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A5-4208-B3F5-03274A3CD75A}"/>
                </c:ext>
              </c:extLst>
            </c:dLbl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Macro!$N$26:$O$33</c:f>
              <c:strCache>
                <c:ptCount val="8"/>
                <c:pt idx="0">
                  <c:v>Paredes exteriores</c:v>
                </c:pt>
                <c:pt idx="1">
                  <c:v>Cubiertas</c:v>
                </c:pt>
                <c:pt idx="2">
                  <c:v>Suelos</c:v>
                </c:pt>
                <c:pt idx="3">
                  <c:v>Puentes Térmicos</c:v>
                </c:pt>
                <c:pt idx="4">
                  <c:v>Solar ventanas</c:v>
                </c:pt>
                <c:pt idx="5">
                  <c:v>Ventanas</c:v>
                </c:pt>
                <c:pt idx="6">
                  <c:v>Fuentes Internas</c:v>
                </c:pt>
                <c:pt idx="7">
                  <c:v>Ventilación</c:v>
                </c:pt>
              </c:strCache>
            </c:strRef>
          </c:cat>
          <c:val>
            <c:numRef>
              <c:f>Macro!$P$26:$P$33</c:f>
              <c:numCache>
                <c:formatCode>#.##000_ ;\-#.##000\ </c:formatCode>
                <c:ptCount val="8"/>
                <c:pt idx="0">
                  <c:v>-1.4760756426755584</c:v>
                </c:pt>
                <c:pt idx="1">
                  <c:v>-0.29740200214293855</c:v>
                </c:pt>
                <c:pt idx="2">
                  <c:v>-8.7686115217382288E-2</c:v>
                </c:pt>
                <c:pt idx="3">
                  <c:v>-0.83802196371620064</c:v>
                </c:pt>
                <c:pt idx="4">
                  <c:v>0</c:v>
                </c:pt>
                <c:pt idx="5">
                  <c:v>-2.696806063153705</c:v>
                </c:pt>
                <c:pt idx="6">
                  <c:v>0</c:v>
                </c:pt>
                <c:pt idx="7">
                  <c:v>-17.660054480295969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A5-4208-B3F5-03274A3C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19370078740158"/>
          <c:y val="3.3685251227004699E-2"/>
          <c:w val="0.70162729658792655"/>
          <c:h val="0.9438932241093182"/>
        </c:manualLayout>
      </c:layout>
      <c:doughnutChart>
        <c:varyColors val="1"/>
        <c:ser>
          <c:idx val="0"/>
          <c:order val="0"/>
          <c:tx>
            <c:v>Ganancias Refrigeración kWh/m2 año</c:v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25-4233-B601-F7DCB9CC7647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5C-4925-969B-53DCBAF92F7C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25-4233-B601-F7DCB9CC7647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25-4233-B601-F7DCB9CC7647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25-4233-B601-F7DCB9CC7647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25-4233-B601-F7DCB9CC7647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325-4233-B601-F7DCB9CC7647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325-4233-B601-F7DCB9CC7647}"/>
              </c:ext>
            </c:extLst>
          </c:dPt>
          <c:dLbls>
            <c:dLbl>
              <c:idx val="0"/>
              <c:layout>
                <c:manualLayout>
                  <c:x val="6.6666666666666671E-3"/>
                  <c:y val="-9.97732426303855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25-4233-B601-F7DCB9CC7647}"/>
                </c:ext>
              </c:extLst>
            </c:dLbl>
            <c:dLbl>
              <c:idx val="1"/>
              <c:layout>
                <c:manualLayout>
                  <c:x val="8.3333333333333218E-2"/>
                  <c:y val="-0.15419501133786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5C-4925-969B-53DCBAF92F7C}"/>
                </c:ext>
              </c:extLst>
            </c:dLbl>
            <c:dLbl>
              <c:idx val="2"/>
              <c:layout>
                <c:manualLayout>
                  <c:x val="0.14999999999999988"/>
                  <c:y val="-5.8956916099773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25-4233-B601-F7DCB9CC7647}"/>
                </c:ext>
              </c:extLst>
            </c:dLbl>
            <c:dLbl>
              <c:idx val="3"/>
              <c:layout>
                <c:manualLayout>
                  <c:x val="0.14333333333333334"/>
                  <c:y val="9.97732426303854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25-4233-B601-F7DCB9CC7647}"/>
                </c:ext>
              </c:extLst>
            </c:dLbl>
            <c:dLbl>
              <c:idx val="4"/>
              <c:layout>
                <c:manualLayout>
                  <c:x val="3.3333333333333333E-2"/>
                  <c:y val="0.13605442176870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25-4233-B601-F7DCB9CC7647}"/>
                </c:ext>
              </c:extLst>
            </c:dLbl>
            <c:dLbl>
              <c:idx val="5"/>
              <c:layout>
                <c:manualLayout>
                  <c:x val="-0.03"/>
                  <c:y val="9.07029478458049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25-4233-B601-F7DCB9CC7647}"/>
                </c:ext>
              </c:extLst>
            </c:dLbl>
            <c:dLbl>
              <c:idx val="6"/>
              <c:layout>
                <c:manualLayout>
                  <c:x val="-9.3333333333333351E-2"/>
                  <c:y val="-8.6167800453514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25-4233-B601-F7DCB9CC7647}"/>
                </c:ext>
              </c:extLst>
            </c:dLbl>
            <c:dLbl>
              <c:idx val="7"/>
              <c:layout>
                <c:manualLayout>
                  <c:x val="-8.3333333333333398E-2"/>
                  <c:y val="-8.61678004535147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25-4233-B601-F7DCB9CC7647}"/>
                </c:ext>
              </c:extLst>
            </c:dLbl>
            <c:spPr>
              <a:solidFill>
                <a:sysClr val="window" lastClr="FFFFFF">
                  <a:lumMod val="85000"/>
                </a:sys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Macro!$N$26:$O$33</c:f>
              <c:strCache>
                <c:ptCount val="8"/>
                <c:pt idx="0">
                  <c:v>Paredes exteriores</c:v>
                </c:pt>
                <c:pt idx="1">
                  <c:v>Cubiertas</c:v>
                </c:pt>
                <c:pt idx="2">
                  <c:v>Suelos</c:v>
                </c:pt>
                <c:pt idx="3">
                  <c:v>Puentes Térmicos</c:v>
                </c:pt>
                <c:pt idx="4">
                  <c:v>Solar ventanas</c:v>
                </c:pt>
                <c:pt idx="5">
                  <c:v>Ventanas</c:v>
                </c:pt>
                <c:pt idx="6">
                  <c:v>Fuentes Internas</c:v>
                </c:pt>
                <c:pt idx="7">
                  <c:v>Ventilación</c:v>
                </c:pt>
              </c:strCache>
            </c:strRef>
          </c:cat>
          <c:val>
            <c:numRef>
              <c:f>Macro!$Q$26:$Q$33</c:f>
              <c:numCache>
                <c:formatCode>#.##000_ ;\-#.##000\ </c:formatCode>
                <c:ptCount val="8"/>
                <c:pt idx="0">
                  <c:v>2.1151605511900993</c:v>
                </c:pt>
                <c:pt idx="1">
                  <c:v>1.1956970833801996</c:v>
                </c:pt>
                <c:pt idx="2">
                  <c:v>0.17272261485027468</c:v>
                </c:pt>
                <c:pt idx="3">
                  <c:v>2.5640429851663304</c:v>
                </c:pt>
                <c:pt idx="4">
                  <c:v>11.746083407846783</c:v>
                </c:pt>
                <c:pt idx="5">
                  <c:v>5.3257989488245485</c:v>
                </c:pt>
                <c:pt idx="6">
                  <c:v>13.303782358913951</c:v>
                </c:pt>
                <c:pt idx="7">
                  <c:v>2.1569924831454288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5C-4925-969B-53DCBAF92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hyperlink" Target="http://es.creativecommons.org/blog/licencias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www.linkedin.com/groups/Herramientas-Calculo-T%C3%A9rmico-6774409/about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6</xdr:col>
      <xdr:colOff>9525</xdr:colOff>
      <xdr:row>21</xdr:row>
      <xdr:rowOff>0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38100</xdr:rowOff>
    </xdr:from>
    <xdr:to>
      <xdr:col>12</xdr:col>
      <xdr:colOff>0</xdr:colOff>
      <xdr:row>20</xdr:row>
      <xdr:rowOff>171450</xdr:rowOff>
    </xdr:to>
    <xdr:graphicFrame macro="">
      <xdr:nvGraphicFramePr>
        <xdr:cNvPr id="4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23</xdr:row>
      <xdr:rowOff>19050</xdr:rowOff>
    </xdr:from>
    <xdr:to>
      <xdr:col>6</xdr:col>
      <xdr:colOff>9525</xdr:colOff>
      <xdr:row>37</xdr:row>
      <xdr:rowOff>190500</xdr:rowOff>
    </xdr:to>
    <xdr:graphicFrame macro="">
      <xdr:nvGraphicFramePr>
        <xdr:cNvPr id="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38100</xdr:rowOff>
    </xdr:from>
    <xdr:to>
      <xdr:col>12</xdr:col>
      <xdr:colOff>0</xdr:colOff>
      <xdr:row>37</xdr:row>
      <xdr:rowOff>171450</xdr:rowOff>
    </xdr:to>
    <xdr:graphicFrame macro="">
      <xdr:nvGraphicFramePr>
        <xdr:cNvPr id="6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194733</xdr:colOff>
      <xdr:row>3</xdr:row>
      <xdr:rowOff>190500</xdr:rowOff>
    </xdr:from>
    <xdr:to>
      <xdr:col>11</xdr:col>
      <xdr:colOff>690033</xdr:colOff>
      <xdr:row>3</xdr:row>
      <xdr:rowOff>523875</xdr:rowOff>
    </xdr:to>
    <xdr:pic>
      <xdr:nvPicPr>
        <xdr:cNvPr id="20" name="Imagen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3733" y="457200"/>
          <a:ext cx="1257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31750</xdr:colOff>
      <xdr:row>11</xdr:row>
      <xdr:rowOff>74084</xdr:rowOff>
    </xdr:from>
    <xdr:to>
      <xdr:col>4</xdr:col>
      <xdr:colOff>137583</xdr:colOff>
      <xdr:row>15</xdr:row>
      <xdr:rowOff>158750</xdr:rowOff>
    </xdr:to>
    <xdr:sp macro="" textlink="">
      <xdr:nvSpPr>
        <xdr:cNvPr id="25" name="Elipse 24"/>
        <xdr:cNvSpPr/>
      </xdr:nvSpPr>
      <xdr:spPr>
        <a:xfrm>
          <a:off x="1936750" y="2283884"/>
          <a:ext cx="867833" cy="865716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3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</a:p>
      </xdr:txBody>
    </xdr:sp>
    <xdr:clientData/>
  </xdr:twoCellAnchor>
  <xdr:twoCellAnchor>
    <xdr:from>
      <xdr:col>8</xdr:col>
      <xdr:colOff>692150</xdr:colOff>
      <xdr:row>11</xdr:row>
      <xdr:rowOff>79375</xdr:rowOff>
    </xdr:from>
    <xdr:to>
      <xdr:col>10</xdr:col>
      <xdr:colOff>19051</xdr:colOff>
      <xdr:row>15</xdr:row>
      <xdr:rowOff>147109</xdr:rowOff>
    </xdr:to>
    <xdr:sp macro="" textlink="">
      <xdr:nvSpPr>
        <xdr:cNvPr id="26" name="Elipse 25"/>
        <xdr:cNvSpPr/>
      </xdr:nvSpPr>
      <xdr:spPr>
        <a:xfrm>
          <a:off x="6407150" y="2289175"/>
          <a:ext cx="850901" cy="848784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ES" sz="32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</a:t>
          </a:r>
          <a:r>
            <a:rPr lang="es-ES" sz="1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+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1587</xdr:colOff>
      <xdr:row>28</xdr:row>
      <xdr:rowOff>85724</xdr:rowOff>
    </xdr:from>
    <xdr:to>
      <xdr:col>10</xdr:col>
      <xdr:colOff>90488</xdr:colOff>
      <xdr:row>32</xdr:row>
      <xdr:rowOff>153458</xdr:rowOff>
    </xdr:to>
    <xdr:sp macro="" textlink="">
      <xdr:nvSpPr>
        <xdr:cNvPr id="27" name="Elipse 26"/>
        <xdr:cNvSpPr/>
      </xdr:nvSpPr>
      <xdr:spPr>
        <a:xfrm>
          <a:off x="6478587" y="5591174"/>
          <a:ext cx="850901" cy="848784"/>
        </a:xfrm>
        <a:prstGeom prst="ellipse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ES" sz="32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</a:t>
          </a:r>
          <a:r>
            <a:rPr lang="es-ES" sz="9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+</a:t>
          </a:r>
          <a:endParaRPr lang="es-ES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34924</xdr:colOff>
      <xdr:row>28</xdr:row>
      <xdr:rowOff>80961</xdr:rowOff>
    </xdr:from>
    <xdr:to>
      <xdr:col>4</xdr:col>
      <xdr:colOff>123825</xdr:colOff>
      <xdr:row>32</xdr:row>
      <xdr:rowOff>148695</xdr:rowOff>
    </xdr:to>
    <xdr:sp macro="" textlink="">
      <xdr:nvSpPr>
        <xdr:cNvPr id="28" name="Elipse 27"/>
        <xdr:cNvSpPr/>
      </xdr:nvSpPr>
      <xdr:spPr>
        <a:xfrm>
          <a:off x="1939924" y="5586411"/>
          <a:ext cx="850901" cy="848784"/>
        </a:xfrm>
        <a:prstGeom prst="ellipse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3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</xdr:row>
          <xdr:rowOff>76200</xdr:rowOff>
        </xdr:from>
        <xdr:to>
          <xdr:col>5</xdr:col>
          <xdr:colOff>733425</xdr:colOff>
          <xdr:row>3</xdr:row>
          <xdr:rowOff>495300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CARGAR ARCHIVO  NewBDL_O.res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127000</xdr:colOff>
      <xdr:row>3</xdr:row>
      <xdr:rowOff>84667</xdr:rowOff>
    </xdr:from>
    <xdr:to>
      <xdr:col>5</xdr:col>
      <xdr:colOff>719667</xdr:colOff>
      <xdr:row>3</xdr:row>
      <xdr:rowOff>497417</xdr:rowOff>
    </xdr:to>
    <xdr:sp macro="" textlink="">
      <xdr:nvSpPr>
        <xdr:cNvPr id="29" name="Rectángulo 28"/>
        <xdr:cNvSpPr/>
      </xdr:nvSpPr>
      <xdr:spPr>
        <a:xfrm>
          <a:off x="508000" y="359834"/>
          <a:ext cx="3640667" cy="412750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7</xdr:col>
      <xdr:colOff>57150</xdr:colOff>
      <xdr:row>3</xdr:row>
      <xdr:rowOff>219075</xdr:rowOff>
    </xdr:from>
    <xdr:to>
      <xdr:col>8</xdr:col>
      <xdr:colOff>352425</xdr:colOff>
      <xdr:row>3</xdr:row>
      <xdr:rowOff>533400</xdr:rowOff>
    </xdr:to>
    <xdr:pic>
      <xdr:nvPicPr>
        <xdr:cNvPr id="16" name="Imagen 33" descr="http://es.creativecommons.org/blog/wp-content/uploads/2013/04/by-nc-nd.eu_petit.pn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85775"/>
          <a:ext cx="1057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Dropbox/z_En%20pruebas/Calculo%20demanda_UNE%2013790_v02_MACRO_AVANZADO_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¿"/>
      <sheetName val="Localidad"/>
      <sheetName val="Perfil de Uso"/>
      <sheetName val="Geometria"/>
      <sheetName val="CTE-HE1"/>
      <sheetName val="CTE-HE0"/>
      <sheetName val="CEE"/>
      <sheetName val="Analisis"/>
      <sheetName val="Ventilacion"/>
      <sheetName val="Puentes Térmicos"/>
      <sheetName val="Mejoras"/>
      <sheetName val="Rentabilidad"/>
      <sheetName val="MACROS"/>
      <sheetName val="Escala"/>
      <sheetName val="Carga"/>
      <sheetName val="Zonas"/>
      <sheetName val="Buscador"/>
      <sheetName val="SALIDA"/>
      <sheetName val="Consumo latente"/>
      <sheetName val="Localidades"/>
      <sheetName val="Calculo"/>
      <sheetName val="Calculo MEJ"/>
      <sheetName val="Cal Rentab"/>
      <sheetName val="Listado"/>
      <sheetName val="ACS"/>
      <sheetName val="Temp Agua"/>
      <sheetName val="Estadisticas"/>
      <sheetName val="Tbl Mejoras"/>
      <sheetName val="Ven mej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L39" t="str">
            <v>Unifamiliar</v>
          </cell>
          <cell r="M39" t="str">
            <v>Bloque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27">
          <cell r="W27" t="str">
            <v>SI</v>
          </cell>
        </row>
        <row r="28">
          <cell r="W28" t="str">
            <v>NO</v>
          </cell>
        </row>
      </sheetData>
      <sheetData sheetId="15">
        <row r="3">
          <cell r="Z3" t="str">
            <v>Capital de provincia</v>
          </cell>
        </row>
        <row r="4">
          <cell r="Z4" t="str">
            <v>Otra localidad</v>
          </cell>
        </row>
        <row r="5">
          <cell r="Z5" t="str">
            <v>CTE-2006</v>
          </cell>
        </row>
        <row r="6">
          <cell r="Z6" t="str">
            <v>CTE-2013</v>
          </cell>
        </row>
        <row r="13">
          <cell r="B13" t="str">
            <v>Albacete</v>
          </cell>
        </row>
        <row r="14">
          <cell r="B14" t="str">
            <v>Alicante</v>
          </cell>
        </row>
        <row r="15">
          <cell r="B15" t="str">
            <v>Almería</v>
          </cell>
        </row>
        <row r="16">
          <cell r="B16" t="str">
            <v>Ávila</v>
          </cell>
        </row>
        <row r="17">
          <cell r="B17" t="str">
            <v>Badajoz</v>
          </cell>
        </row>
        <row r="18">
          <cell r="B18" t="str">
            <v>Barcelona</v>
          </cell>
        </row>
        <row r="19">
          <cell r="B19" t="str">
            <v>Bibao</v>
          </cell>
        </row>
        <row r="20">
          <cell r="B20" t="str">
            <v>Burgos</v>
          </cell>
        </row>
        <row r="21">
          <cell r="B21" t="str">
            <v>Cáceres</v>
          </cell>
        </row>
        <row r="22">
          <cell r="B22" t="str">
            <v>Cádiz</v>
          </cell>
        </row>
        <row r="23">
          <cell r="B23" t="str">
            <v>Castellón</v>
          </cell>
        </row>
        <row r="24">
          <cell r="B24" t="str">
            <v>Ceuta</v>
          </cell>
        </row>
        <row r="25">
          <cell r="B25" t="str">
            <v>Ciudad Real</v>
          </cell>
        </row>
        <row r="26">
          <cell r="B26" t="str">
            <v>Córdoba</v>
          </cell>
        </row>
        <row r="27">
          <cell r="B27" t="str">
            <v>Coruña, La</v>
          </cell>
        </row>
        <row r="28">
          <cell r="B28" t="str">
            <v>Cuenca</v>
          </cell>
        </row>
        <row r="29">
          <cell r="B29" t="str">
            <v>Gerona</v>
          </cell>
        </row>
        <row r="30">
          <cell r="B30" t="str">
            <v>Granada</v>
          </cell>
        </row>
        <row r="31">
          <cell r="B31" t="str">
            <v>Guadalajara</v>
          </cell>
        </row>
        <row r="32">
          <cell r="B32" t="str">
            <v>Huelva</v>
          </cell>
        </row>
        <row r="33">
          <cell r="B33" t="str">
            <v>Huesca</v>
          </cell>
        </row>
        <row r="34">
          <cell r="B34" t="str">
            <v>Jaén</v>
          </cell>
        </row>
        <row r="35">
          <cell r="B35" t="str">
            <v>León</v>
          </cell>
        </row>
        <row r="36">
          <cell r="B36" t="str">
            <v>Lleida</v>
          </cell>
        </row>
        <row r="37">
          <cell r="B37" t="str">
            <v>Logroño</v>
          </cell>
        </row>
        <row r="38">
          <cell r="B38" t="str">
            <v>Lugo</v>
          </cell>
        </row>
        <row r="39">
          <cell r="B39" t="str">
            <v>Madrid</v>
          </cell>
        </row>
        <row r="40">
          <cell r="B40" t="str">
            <v>Málaga</v>
          </cell>
        </row>
        <row r="41">
          <cell r="B41" t="str">
            <v>Melilla</v>
          </cell>
        </row>
        <row r="42">
          <cell r="B42" t="str">
            <v>Murcia</v>
          </cell>
        </row>
        <row r="43">
          <cell r="B43" t="str">
            <v>Orense</v>
          </cell>
        </row>
        <row r="44">
          <cell r="B44" t="str">
            <v>Oviedo</v>
          </cell>
        </row>
        <row r="45">
          <cell r="B45" t="str">
            <v>Palencia</v>
          </cell>
        </row>
        <row r="46">
          <cell r="B46" t="str">
            <v>Palma de Mallorca</v>
          </cell>
        </row>
        <row r="47">
          <cell r="B47" t="str">
            <v>Pamplona</v>
          </cell>
        </row>
        <row r="48">
          <cell r="B48" t="str">
            <v>Pontevedra</v>
          </cell>
        </row>
        <row r="49">
          <cell r="B49" t="str">
            <v>Salamanca</v>
          </cell>
        </row>
        <row r="50">
          <cell r="B50" t="str">
            <v>San Sebastian</v>
          </cell>
        </row>
        <row r="51">
          <cell r="B51" t="str">
            <v>Santander</v>
          </cell>
        </row>
        <row r="52">
          <cell r="B52" t="str">
            <v>Segovia</v>
          </cell>
        </row>
        <row r="53">
          <cell r="B53" t="str">
            <v>Sevilla</v>
          </cell>
        </row>
        <row r="54">
          <cell r="B54" t="str">
            <v>Soria</v>
          </cell>
        </row>
        <row r="55">
          <cell r="B55" t="str">
            <v>Tarragona</v>
          </cell>
        </row>
        <row r="56">
          <cell r="B56" t="str">
            <v>Teruel</v>
          </cell>
        </row>
        <row r="57">
          <cell r="B57" t="str">
            <v>Toledo</v>
          </cell>
        </row>
        <row r="58">
          <cell r="B58" t="str">
            <v>Valencia</v>
          </cell>
        </row>
        <row r="59">
          <cell r="B59" t="str">
            <v>Valladolid</v>
          </cell>
        </row>
        <row r="60">
          <cell r="B60" t="str">
            <v>Vitoria</v>
          </cell>
        </row>
        <row r="61">
          <cell r="B61" t="str">
            <v>Zamora</v>
          </cell>
        </row>
        <row r="62">
          <cell r="B62" t="str">
            <v>Zaragoza</v>
          </cell>
        </row>
        <row r="63">
          <cell r="B63" t="str">
            <v>Palmas de Gran Canarias</v>
          </cell>
        </row>
        <row r="64">
          <cell r="B64" t="str">
            <v>Santa Cruz de Tenerife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>
        <row r="33">
          <cell r="P33" t="str">
            <v>Electricidad Peninsular</v>
          </cell>
          <cell r="U33" t="str">
            <v>Electricidad Peninsular</v>
          </cell>
        </row>
        <row r="34">
          <cell r="P34" t="str">
            <v>Electricidad No Peninsular</v>
          </cell>
          <cell r="U34" t="str">
            <v>Electricidad No Peninsular</v>
          </cell>
        </row>
        <row r="35">
          <cell r="P35" t="str">
            <v>Gas natural</v>
          </cell>
          <cell r="U35" t="str">
            <v>EERR</v>
          </cell>
        </row>
        <row r="36">
          <cell r="P36" t="str">
            <v>Gasoleo</v>
          </cell>
        </row>
        <row r="37">
          <cell r="P37" t="str">
            <v>Fuel-oil</v>
          </cell>
        </row>
        <row r="38">
          <cell r="P38" t="str">
            <v>GLP</v>
          </cell>
        </row>
        <row r="39">
          <cell r="P39" t="str">
            <v>Carbón</v>
          </cell>
        </row>
        <row r="40">
          <cell r="P40" t="str">
            <v>Pellets</v>
          </cell>
        </row>
        <row r="41">
          <cell r="P41" t="str">
            <v>Biomasa (otro tipo)</v>
          </cell>
        </row>
        <row r="42">
          <cell r="P42" t="str">
            <v>EERR</v>
          </cell>
        </row>
      </sheetData>
      <sheetData sheetId="21" refreshError="1"/>
      <sheetData sheetId="22">
        <row r="35">
          <cell r="AE35">
            <v>5</v>
          </cell>
        </row>
        <row r="36">
          <cell r="AE36">
            <v>10</v>
          </cell>
        </row>
        <row r="37">
          <cell r="B37">
            <v>1</v>
          </cell>
          <cell r="AE37">
            <v>15</v>
          </cell>
        </row>
        <row r="38">
          <cell r="B38">
            <v>2</v>
          </cell>
          <cell r="AE38">
            <v>20</v>
          </cell>
        </row>
        <row r="39">
          <cell r="B39">
            <v>3</v>
          </cell>
          <cell r="AE39">
            <v>25</v>
          </cell>
        </row>
        <row r="40">
          <cell r="B40">
            <v>4</v>
          </cell>
          <cell r="AE40">
            <v>30</v>
          </cell>
        </row>
        <row r="41">
          <cell r="B41">
            <v>5</v>
          </cell>
          <cell r="AE41">
            <v>35</v>
          </cell>
        </row>
        <row r="42">
          <cell r="B42">
            <v>6</v>
          </cell>
          <cell r="AE42">
            <v>40</v>
          </cell>
        </row>
        <row r="43">
          <cell r="B43">
            <v>7</v>
          </cell>
          <cell r="AE43">
            <v>45</v>
          </cell>
        </row>
        <row r="44">
          <cell r="B44">
            <v>8</v>
          </cell>
          <cell r="AE44">
            <v>50</v>
          </cell>
        </row>
        <row r="45">
          <cell r="B45">
            <v>9</v>
          </cell>
        </row>
        <row r="46">
          <cell r="B46">
            <v>10</v>
          </cell>
        </row>
        <row r="47">
          <cell r="B47">
            <v>11</v>
          </cell>
        </row>
        <row r="48">
          <cell r="B48">
            <v>12</v>
          </cell>
        </row>
        <row r="49">
          <cell r="B49">
            <v>13</v>
          </cell>
        </row>
        <row r="50">
          <cell r="B50">
            <v>14</v>
          </cell>
        </row>
        <row r="51">
          <cell r="B51">
            <v>15</v>
          </cell>
        </row>
        <row r="52">
          <cell r="B52">
            <v>16</v>
          </cell>
        </row>
        <row r="53">
          <cell r="B53">
            <v>17</v>
          </cell>
        </row>
        <row r="54">
          <cell r="B54">
            <v>18</v>
          </cell>
        </row>
        <row r="55">
          <cell r="B55">
            <v>19</v>
          </cell>
        </row>
        <row r="56">
          <cell r="B56">
            <v>20</v>
          </cell>
        </row>
        <row r="57">
          <cell r="B57">
            <v>21</v>
          </cell>
        </row>
        <row r="58">
          <cell r="B58">
            <v>22</v>
          </cell>
        </row>
        <row r="59">
          <cell r="B59">
            <v>23</v>
          </cell>
        </row>
        <row r="60">
          <cell r="B60">
            <v>24</v>
          </cell>
        </row>
        <row r="61">
          <cell r="B61">
            <v>25</v>
          </cell>
        </row>
        <row r="62">
          <cell r="B62">
            <v>26</v>
          </cell>
        </row>
        <row r="63">
          <cell r="B63">
            <v>27</v>
          </cell>
        </row>
        <row r="64">
          <cell r="B64">
            <v>28</v>
          </cell>
        </row>
        <row r="65">
          <cell r="B65">
            <v>29</v>
          </cell>
        </row>
        <row r="66">
          <cell r="B66">
            <v>30</v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</sheetData>
      <sheetData sheetId="23">
        <row r="3">
          <cell r="H3" t="str">
            <v>L</v>
          </cell>
          <cell r="I3" t="str">
            <v>Muy ligero</v>
          </cell>
          <cell r="O3" t="str">
            <v>Nuevo. Unifamiliar</v>
          </cell>
        </row>
        <row r="4">
          <cell r="H4" t="str">
            <v>I</v>
          </cell>
          <cell r="I4" t="str">
            <v>Ligero</v>
          </cell>
          <cell r="O4" t="str">
            <v>Nuevo. Bloque viviendas</v>
          </cell>
        </row>
        <row r="5">
          <cell r="H5" t="str">
            <v>V</v>
          </cell>
          <cell r="I5" t="str">
            <v>Medio</v>
          </cell>
          <cell r="O5" t="str">
            <v>Existente. Unifamilar</v>
          </cell>
        </row>
        <row r="6">
          <cell r="I6" t="str">
            <v>Pesado</v>
          </cell>
          <cell r="O6" t="str">
            <v>Existente. Bloque viviendas</v>
          </cell>
        </row>
        <row r="7">
          <cell r="I7" t="str">
            <v>Muy pesado</v>
          </cell>
        </row>
        <row r="12">
          <cell r="I12" t="str">
            <v>Sist. de referencia 2006</v>
          </cell>
        </row>
        <row r="13">
          <cell r="I13" t="str">
            <v>Sist. de referencia 2013</v>
          </cell>
        </row>
        <row r="16">
          <cell r="I16" t="str">
            <v>---</v>
          </cell>
        </row>
        <row r="17">
          <cell r="I17">
            <v>15</v>
          </cell>
        </row>
        <row r="18">
          <cell r="I18">
            <v>16</v>
          </cell>
        </row>
        <row r="19">
          <cell r="I19">
            <v>17</v>
          </cell>
        </row>
        <row r="20">
          <cell r="I20">
            <v>18</v>
          </cell>
        </row>
        <row r="21">
          <cell r="I21">
            <v>19</v>
          </cell>
        </row>
        <row r="22">
          <cell r="I22">
            <v>20</v>
          </cell>
        </row>
        <row r="23">
          <cell r="I23">
            <v>21</v>
          </cell>
        </row>
        <row r="24">
          <cell r="I24">
            <v>22</v>
          </cell>
        </row>
        <row r="25">
          <cell r="I25">
            <v>23</v>
          </cell>
        </row>
        <row r="26">
          <cell r="I26">
            <v>24</v>
          </cell>
        </row>
        <row r="27">
          <cell r="I27">
            <v>25</v>
          </cell>
        </row>
        <row r="28">
          <cell r="I28">
            <v>26</v>
          </cell>
        </row>
        <row r="29">
          <cell r="I29">
            <v>27</v>
          </cell>
        </row>
        <row r="30">
          <cell r="I30">
            <v>28</v>
          </cell>
        </row>
        <row r="31">
          <cell r="I31">
            <v>29</v>
          </cell>
        </row>
        <row r="32">
          <cell r="I32" t="str">
            <v>---</v>
          </cell>
        </row>
        <row r="103">
          <cell r="M103" t="str">
            <v>Sencillo</v>
          </cell>
          <cell r="O103" t="str">
            <v>Caldera estándar</v>
          </cell>
        </row>
        <row r="104">
          <cell r="M104" t="str">
            <v>Mixto</v>
          </cell>
          <cell r="O104" t="str">
            <v>Caldera baja temperat.</v>
          </cell>
        </row>
        <row r="105">
          <cell r="O105" t="str">
            <v>Caldera condensación</v>
          </cell>
        </row>
        <row r="106">
          <cell r="O106" t="str">
            <v xml:space="preserve">Cald.Biomasa </v>
          </cell>
        </row>
        <row r="107">
          <cell r="O107" t="str">
            <v>Cald. Biomasa UNE 303-5</v>
          </cell>
        </row>
        <row r="108">
          <cell r="O108" t="str">
            <v/>
          </cell>
        </row>
        <row r="110">
          <cell r="O110" t="str">
            <v/>
          </cell>
        </row>
        <row r="111">
          <cell r="O111" t="str">
            <v/>
          </cell>
        </row>
        <row r="112">
          <cell r="O112" t="str">
            <v/>
          </cell>
        </row>
        <row r="113">
          <cell r="O113" t="str">
            <v/>
          </cell>
        </row>
        <row r="114">
          <cell r="O114" t="str">
            <v/>
          </cell>
        </row>
        <row r="126">
          <cell r="G126" t="str">
            <v>Equipos individuales tipo Split</v>
          </cell>
        </row>
        <row r="127">
          <cell r="G127" t="str">
            <v>Equipos centralizados (unifamiliar)</v>
          </cell>
        </row>
        <row r="128">
          <cell r="G128" t="str">
            <v>Equipos centralizados (bloques)</v>
          </cell>
        </row>
      </sheetData>
      <sheetData sheetId="24" refreshError="1"/>
      <sheetData sheetId="25" refreshError="1"/>
      <sheetData sheetId="26" refreshError="1"/>
      <sheetData sheetId="27">
        <row r="32">
          <cell r="F32" t="str">
            <v>Activado</v>
          </cell>
        </row>
        <row r="33">
          <cell r="F33" t="str">
            <v>Desactivado</v>
          </cell>
        </row>
      </sheetData>
      <sheetData sheetId="28" refreshError="1"/>
      <sheetData sheetId="29">
        <row r="3">
          <cell r="H3">
            <v>0</v>
          </cell>
        </row>
        <row r="4">
          <cell r="H4">
            <v>1</v>
          </cell>
        </row>
        <row r="5">
          <cell r="H5">
            <v>2</v>
          </cell>
          <cell r="J5" t="str">
            <v>Ampliar aislamiento</v>
          </cell>
        </row>
        <row r="6">
          <cell r="H6">
            <v>3</v>
          </cell>
        </row>
        <row r="7">
          <cell r="C7" t="str">
            <v>EPS  [ 0.029 W/mK]</v>
          </cell>
          <cell r="H7">
            <v>4</v>
          </cell>
          <cell r="J7" t="str">
            <v>EPS  [ 0.029 W/mK]</v>
          </cell>
        </row>
        <row r="8">
          <cell r="C8" t="str">
            <v>EPS  [ 0.037 W/mK]</v>
          </cell>
          <cell r="H8">
            <v>5</v>
          </cell>
          <cell r="J8" t="str">
            <v>EPS  [ 0.037 W/mK]</v>
          </cell>
        </row>
        <row r="9">
          <cell r="C9" t="str">
            <v>EPS  [ 0.046 W/mK]</v>
          </cell>
          <cell r="H9">
            <v>6</v>
          </cell>
          <cell r="J9" t="str">
            <v>EPS  [ 0.046 W/mK]</v>
          </cell>
        </row>
        <row r="10">
          <cell r="H10">
            <v>7</v>
          </cell>
        </row>
        <row r="11">
          <cell r="C11" t="str">
            <v>XPS expand. CO2 [ 0.034 W/mK]</v>
          </cell>
          <cell r="H11">
            <v>8</v>
          </cell>
          <cell r="J11" t="str">
            <v>XPS expand. CO2 [ 0.034 W/mK]</v>
          </cell>
        </row>
        <row r="12">
          <cell r="C12" t="str">
            <v>XPS expand. CO3 [ 0.038 W/mK]</v>
          </cell>
          <cell r="H12">
            <v>9</v>
          </cell>
          <cell r="J12" t="str">
            <v>XPS expand. CO3 [ 0.038 W/mK]</v>
          </cell>
        </row>
        <row r="13">
          <cell r="C13" t="str">
            <v>XPS expand. CO4 [ 0.042 W/mK]</v>
          </cell>
          <cell r="H13">
            <v>10</v>
          </cell>
          <cell r="J13" t="str">
            <v>XPS expand. CO4 [ 0.042 W/mK]</v>
          </cell>
        </row>
        <row r="14">
          <cell r="C14" t="str">
            <v>XPS expand. HFC [ 0.025 W/mK]</v>
          </cell>
          <cell r="H14">
            <v>11</v>
          </cell>
          <cell r="J14" t="str">
            <v>XPS expand. HFC [ 0.025 W/mK]</v>
          </cell>
        </row>
        <row r="15">
          <cell r="C15" t="str">
            <v>XPS expand. HFC [ 0.032 W/mK]</v>
          </cell>
          <cell r="H15">
            <v>12</v>
          </cell>
          <cell r="J15" t="str">
            <v>XPS expand. HFC [ 0.032 W/mK]</v>
          </cell>
        </row>
        <row r="16">
          <cell r="C16" t="str">
            <v>XPS expand. HFC [ 0.039 W/mK]</v>
          </cell>
          <cell r="H16">
            <v>13</v>
          </cell>
          <cell r="J16" t="str">
            <v>XPS expand. HFC [ 0.039 W/mK]</v>
          </cell>
        </row>
        <row r="17">
          <cell r="H17">
            <v>14</v>
          </cell>
        </row>
        <row r="18">
          <cell r="C18" t="str">
            <v>Lana mineral [0.031 W/mK]</v>
          </cell>
          <cell r="H18">
            <v>15</v>
          </cell>
          <cell r="J18" t="str">
            <v>Lana mineral [0.031 W/mK]</v>
          </cell>
        </row>
        <row r="19">
          <cell r="C19" t="str">
            <v>Lana mineral [0.04 W/mK]</v>
          </cell>
          <cell r="H19">
            <v>16</v>
          </cell>
          <cell r="J19" t="str">
            <v>Lana mineral [0.04 W/mK]</v>
          </cell>
        </row>
        <row r="20">
          <cell r="C20" t="str">
            <v>Lana mineral [0.05 W/mK]</v>
          </cell>
          <cell r="H20">
            <v>17</v>
          </cell>
          <cell r="J20" t="str">
            <v>Lana mineral [0.05 W/mK]</v>
          </cell>
        </row>
        <row r="21">
          <cell r="H21">
            <v>18</v>
          </cell>
        </row>
        <row r="22">
          <cell r="C22" t="str">
            <v>PUR proy. HFC [ 0.028 W/mK]</v>
          </cell>
          <cell r="H22">
            <v>19</v>
          </cell>
          <cell r="J22" t="str">
            <v>PUR proy. HFC [ 0.028 W/mK]</v>
          </cell>
        </row>
        <row r="23">
          <cell r="C23" t="str">
            <v>PUR proy. CO2  [ 0.032 W/mK]</v>
          </cell>
          <cell r="H23">
            <v>20</v>
          </cell>
          <cell r="J23" t="str">
            <v>PUR proy. CO2  [ 0.032 W/mK]</v>
          </cell>
        </row>
        <row r="24">
          <cell r="C24" t="str">
            <v>PUR proy. CO2  [ 0.035 W/mK]</v>
          </cell>
          <cell r="J24" t="str">
            <v>PUR proy. CO2  [ 0.035 W/mK]</v>
          </cell>
        </row>
        <row r="25">
          <cell r="C25" t="str">
            <v>PUR Plancha HFC [ 0.027 W/mK]</v>
          </cell>
          <cell r="J25" t="str">
            <v>PUR Plancha HFC [ 0.027 W/mK]</v>
          </cell>
        </row>
        <row r="26">
          <cell r="C26" t="str">
            <v>PUR Plancha HFC [ 0.03 W/mK]</v>
          </cell>
          <cell r="J26" t="str">
            <v>PUR Plancha HFC [ 0.03 W/mK]</v>
          </cell>
        </row>
        <row r="27">
          <cell r="C27" t="str">
            <v>PUR Plancha HFC  [ 0.025 W/mK]</v>
          </cell>
          <cell r="J27" t="str">
            <v>PUR Plancha HFC  [ 0.025 W/mK]</v>
          </cell>
        </row>
        <row r="28">
          <cell r="C28" t="str">
            <v>PUR Inyecc. camara [ 0.040 W/mK]</v>
          </cell>
          <cell r="J28" t="str">
            <v>PUR Inyecc. camara [ 0.040 W/mK]</v>
          </cell>
        </row>
        <row r="30">
          <cell r="C30" t="str">
            <v>Arcilla Expandida [ 0.148 W/mK]</v>
          </cell>
          <cell r="J30" t="str">
            <v>Arcilla Expandida [ 0.148 W/mK]</v>
          </cell>
        </row>
        <row r="31">
          <cell r="C31" t="str">
            <v>Panel perlita expan.  [ 0.062 W/mK]</v>
          </cell>
          <cell r="J31" t="str">
            <v>Panel perlita expan.  [ 0.062 W/mK]</v>
          </cell>
        </row>
        <row r="32">
          <cell r="C32" t="str">
            <v>Panel vidrio celular [ 0.050 W/mK]</v>
          </cell>
          <cell r="J32" t="str">
            <v>Panel vidrio celular [ 0.050 W/mK]</v>
          </cell>
        </row>
        <row r="34">
          <cell r="C34" t="str">
            <v>Cámara sin ventilar vert.l 1cm</v>
          </cell>
          <cell r="J34" t="str">
            <v>Cámara sin ventilar vert.l 1cm</v>
          </cell>
        </row>
        <row r="35">
          <cell r="C35" t="str">
            <v>Cámara aire sin ventilar vert. 2cm</v>
          </cell>
          <cell r="J35" t="str">
            <v>Cámara aire sin ventilar vert. 2cm</v>
          </cell>
        </row>
        <row r="36">
          <cell r="C36" t="str">
            <v>Cámara aire sin ventilar vert. 5cm</v>
          </cell>
          <cell r="J36" t="str">
            <v>Cámara aire sin ventilar vert. 5cm</v>
          </cell>
        </row>
        <row r="37">
          <cell r="C37" t="str">
            <v>Cámara aire sin ventilar vert. 10cm</v>
          </cell>
          <cell r="J37" t="str">
            <v>Cámara aire sin ventilar vert. 10cm</v>
          </cell>
        </row>
        <row r="39">
          <cell r="C39" t="str">
            <v>Cámara aire lig. vent. vert. 1cm</v>
          </cell>
          <cell r="J39" t="str">
            <v>Cámara aire lig. vent. vert. 1cm</v>
          </cell>
        </row>
        <row r="40">
          <cell r="C40" t="str">
            <v>Cámara aire lig. vent. vert. 2cm</v>
          </cell>
          <cell r="J40" t="str">
            <v>Cámara aire lig. vent. vert. 2cm</v>
          </cell>
        </row>
        <row r="41">
          <cell r="C41" t="str">
            <v>Cámara aire lig. vent. vert. 5cm</v>
          </cell>
          <cell r="J41" t="str">
            <v>Cámara aire lig. vent. vert. 5cm</v>
          </cell>
        </row>
        <row r="42">
          <cell r="C42" t="str">
            <v>Cámara aire lig. vent. vert. 10cm</v>
          </cell>
          <cell r="J42" t="str">
            <v>Cámara aire lig. vent. vert. 10cm</v>
          </cell>
        </row>
        <row r="44">
          <cell r="C44" t="str">
            <v>Cámara sin ventilar horiz. 1cm</v>
          </cell>
          <cell r="J44" t="str">
            <v>Cámara sin ventilar horiz. 1cm</v>
          </cell>
        </row>
        <row r="45">
          <cell r="C45" t="str">
            <v>Cámara sin ventilar horiz. 2cm</v>
          </cell>
          <cell r="J45" t="str">
            <v>Cámara sin ventilar horiz. 2cm</v>
          </cell>
        </row>
        <row r="46">
          <cell r="C46" t="str">
            <v>Cámara sin ventilar horiz. 5cm</v>
          </cell>
          <cell r="J46" t="str">
            <v>Cámara sin ventilar horiz. 5cm</v>
          </cell>
        </row>
        <row r="47">
          <cell r="C47" t="str">
            <v>Cámara sin ventilar horiz. 10cm</v>
          </cell>
          <cell r="J47" t="str">
            <v>Cámara sin ventilar horiz. 10cm</v>
          </cell>
        </row>
        <row r="49">
          <cell r="C49" t="str">
            <v>Cámara aire lig. vent. horiz 1cm</v>
          </cell>
          <cell r="J49" t="str">
            <v>Cámara aire lig. vent. horiz 1cm</v>
          </cell>
        </row>
        <row r="50">
          <cell r="C50" t="str">
            <v>Cámara aire lig. vent. horiz 2cm</v>
          </cell>
          <cell r="J50" t="str">
            <v>Cámara aire lig. vent. horiz 2cm</v>
          </cell>
        </row>
        <row r="51">
          <cell r="C51" t="str">
            <v>Cámara aire lig. vent. horiz 5cm</v>
          </cell>
          <cell r="J51" t="str">
            <v>Cámara aire lig. vent. horiz 5cm</v>
          </cell>
        </row>
        <row r="52">
          <cell r="C52" t="str">
            <v>Cámara aire lig. vent. horiz 10cm</v>
          </cell>
          <cell r="J52" t="str">
            <v>Cámara aire lig. vent. horiz 10cm</v>
          </cell>
        </row>
        <row r="56">
          <cell r="C56" t="str">
            <v>Doble ventana</v>
          </cell>
        </row>
        <row r="58">
          <cell r="C58" t="str">
            <v>PVC dos cámaras</v>
          </cell>
        </row>
        <row r="59">
          <cell r="C59" t="str">
            <v>PVC tres cámaras</v>
          </cell>
        </row>
        <row r="61">
          <cell r="C61" t="str">
            <v>Madera densidad media</v>
          </cell>
        </row>
        <row r="62">
          <cell r="C62" t="str">
            <v>Madera densidad baja</v>
          </cell>
        </row>
        <row r="64">
          <cell r="C64" t="str">
            <v>Metalico sin RPT</v>
          </cell>
        </row>
        <row r="65">
          <cell r="C65" t="str">
            <v>Metalico RPT 4 a 12 mm</v>
          </cell>
        </row>
        <row r="66">
          <cell r="C66" t="str">
            <v>Metalico RPT &gt; 12 mm</v>
          </cell>
        </row>
        <row r="67">
          <cell r="C67" t="str">
            <v>Metalico RPT mejorada</v>
          </cell>
        </row>
        <row r="70">
          <cell r="C70" t="str">
            <v>Doble ventana</v>
          </cell>
        </row>
        <row r="72">
          <cell r="C72" t="str">
            <v>Monolitico</v>
          </cell>
        </row>
        <row r="74">
          <cell r="C74" t="str">
            <v>Doble C=6mm</v>
          </cell>
        </row>
        <row r="75">
          <cell r="C75" t="str">
            <v>Doble C=9mm</v>
          </cell>
        </row>
        <row r="76">
          <cell r="C76" t="str">
            <v>Doble C=12mm</v>
          </cell>
        </row>
        <row r="77">
          <cell r="C77" t="str">
            <v>Doble C≥15mm</v>
          </cell>
        </row>
        <row r="79">
          <cell r="C79" t="str">
            <v>BE&lt;0,03 C=6mm</v>
          </cell>
        </row>
        <row r="80">
          <cell r="C80" t="str">
            <v>BE&lt;0,03 C=9mm</v>
          </cell>
        </row>
        <row r="81">
          <cell r="C81" t="str">
            <v>BE&lt;0,03 C=12mm</v>
          </cell>
        </row>
        <row r="82">
          <cell r="C82" t="str">
            <v>BE&lt;0,03 C≥15mm</v>
          </cell>
        </row>
        <row r="84">
          <cell r="C84" t="str">
            <v>BE_0,03 a 0,1 C=6mm</v>
          </cell>
        </row>
        <row r="85">
          <cell r="C85" t="str">
            <v>BE_0,03 a 0,1 C=9mm</v>
          </cell>
        </row>
        <row r="86">
          <cell r="C86" t="str">
            <v>BE_0,03 a 0,1 C=12mm</v>
          </cell>
        </row>
        <row r="87">
          <cell r="C87" t="str">
            <v>BE_0,03 a 0,1 C≥15mm</v>
          </cell>
        </row>
        <row r="89">
          <cell r="C89" t="str">
            <v>BE_0,1 a 0,2 C=6mm</v>
          </cell>
        </row>
        <row r="90">
          <cell r="C90" t="str">
            <v>BE_0,1 a 0,2 C=9mm</v>
          </cell>
        </row>
        <row r="91">
          <cell r="C91" t="str">
            <v>BE_0,1 a 0,2 C=12mm</v>
          </cell>
        </row>
        <row r="92">
          <cell r="C92" t="str">
            <v>BE_0,1 a 0,2 C≥15mm</v>
          </cell>
        </row>
        <row r="96">
          <cell r="C96" t="str">
            <v>Sistema de referencia</v>
          </cell>
        </row>
        <row r="98">
          <cell r="C98" t="str">
            <v xml:space="preserve">Caldera estándar </v>
          </cell>
        </row>
        <row r="99">
          <cell r="C99" t="str">
            <v>Caldera baja temperat.</v>
          </cell>
        </row>
        <row r="100">
          <cell r="C100" t="str">
            <v>Caldera condensación</v>
          </cell>
        </row>
        <row r="101">
          <cell r="C101" t="str">
            <v xml:space="preserve">Cald.Biomasa </v>
          </cell>
        </row>
        <row r="102">
          <cell r="C102" t="str">
            <v>Cald. Biomasa UNE 303-5</v>
          </cell>
        </row>
        <row r="104">
          <cell r="C104" t="str">
            <v xml:space="preserve">Caldera MIXTA estándar </v>
          </cell>
        </row>
        <row r="105">
          <cell r="C105" t="str">
            <v xml:space="preserve">Caldera MIXTA baja temperat. </v>
          </cell>
        </row>
        <row r="106">
          <cell r="C106" t="str">
            <v>Caldera MIXTA condensación</v>
          </cell>
        </row>
        <row r="107">
          <cell r="C107" t="str">
            <v>Cald. MIXTA Biomasa</v>
          </cell>
        </row>
        <row r="108">
          <cell r="C108" t="str">
            <v>Cald. MIXTA Biomasa UNE 303-5</v>
          </cell>
        </row>
        <row r="110">
          <cell r="C110" t="str">
            <v>Caldera estándar solo ACS</v>
          </cell>
        </row>
        <row r="111">
          <cell r="C111" t="str">
            <v>Calentador eléctrico solo ACS</v>
          </cell>
        </row>
        <row r="113">
          <cell r="C113" t="str">
            <v>Bomba de calor (split)</v>
          </cell>
        </row>
        <row r="114">
          <cell r="C114" t="str">
            <v>Bomba de calor (central unif.)</v>
          </cell>
        </row>
        <row r="115">
          <cell r="C115" t="str">
            <v>Bomba de calor (central bloque)</v>
          </cell>
        </row>
        <row r="119">
          <cell r="C119" t="str">
            <v>Sistema de referencia</v>
          </cell>
        </row>
        <row r="121">
          <cell r="C121" t="str">
            <v>Bomba de calor (split)</v>
          </cell>
        </row>
        <row r="122">
          <cell r="C122" t="str">
            <v>Bomba de calor (central unif.)</v>
          </cell>
        </row>
        <row r="123">
          <cell r="C123" t="str">
            <v>Bomba de calor (central bloque)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6" tint="-0.499984740745262"/>
  </sheetPr>
  <dimension ref="B1:BE34"/>
  <sheetViews>
    <sheetView zoomScale="90" zoomScaleNormal="90" workbookViewId="0">
      <selection activeCell="N6" sqref="N6"/>
    </sheetView>
  </sheetViews>
  <sheetFormatPr baseColWidth="10" defaultRowHeight="15" x14ac:dyDescent="0.25"/>
  <cols>
    <col min="1" max="1" width="5.7109375" style="20" customWidth="1"/>
    <col min="2" max="12" width="11.42578125" style="20"/>
    <col min="13" max="13" width="1.7109375" style="20" customWidth="1"/>
    <col min="14" max="14" width="11.42578125" style="20"/>
    <col min="15" max="15" width="16.28515625" style="20" customWidth="1"/>
    <col min="16" max="17" width="15.7109375" style="20" customWidth="1"/>
    <col min="18" max="18" width="5.7109375" style="20" customWidth="1"/>
    <col min="19" max="16384" width="11.42578125" style="20"/>
  </cols>
  <sheetData>
    <row r="1" spans="2:57" ht="3" customHeight="1" x14ac:dyDescent="0.25"/>
    <row r="2" spans="2:57" x14ac:dyDescent="0.25">
      <c r="B2" s="37" t="s">
        <v>79</v>
      </c>
      <c r="H2" s="40"/>
      <c r="L2" s="38" t="s">
        <v>63</v>
      </c>
    </row>
    <row r="3" spans="2:57" ht="3" customHeight="1" thickBot="1" x14ac:dyDescent="0.3">
      <c r="AE3" s="21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2:57" ht="45" customHeight="1" thickBot="1" x14ac:dyDescent="0.3">
      <c r="B4" s="23"/>
      <c r="C4" s="24"/>
      <c r="D4" s="24"/>
      <c r="E4" s="24"/>
      <c r="F4" s="24"/>
      <c r="G4" s="24"/>
      <c r="H4" s="41" t="s">
        <v>80</v>
      </c>
      <c r="I4" s="24"/>
      <c r="J4" s="25" t="s">
        <v>81</v>
      </c>
      <c r="K4" s="24"/>
      <c r="L4" s="26"/>
      <c r="N4" s="55" t="s">
        <v>78</v>
      </c>
      <c r="O4" s="55"/>
      <c r="P4" s="39">
        <f>SUM(Zonas!B:B)</f>
        <v>416.59436999999997</v>
      </c>
      <c r="R4" s="28"/>
      <c r="S4" s="27"/>
      <c r="T4" s="29"/>
    </row>
    <row r="5" spans="2:57" ht="15.75" thickBot="1" x14ac:dyDescent="0.3">
      <c r="N5" s="30" t="s">
        <v>57</v>
      </c>
    </row>
    <row r="6" spans="2:57" ht="16.5" thickBot="1" x14ac:dyDescent="0.3">
      <c r="B6" s="56" t="s">
        <v>58</v>
      </c>
      <c r="C6" s="57"/>
      <c r="D6" s="57"/>
      <c r="E6" s="31">
        <f>Totales!C31</f>
        <v>-87.690148310366396</v>
      </c>
      <c r="F6" s="32" t="s">
        <v>59</v>
      </c>
      <c r="H6" s="56" t="s">
        <v>60</v>
      </c>
      <c r="I6" s="57"/>
      <c r="J6" s="57"/>
      <c r="K6" s="31">
        <f>Totales!B31</f>
        <v>50.447765492144576</v>
      </c>
      <c r="L6" s="32" t="s">
        <v>59</v>
      </c>
      <c r="N6" s="33">
        <f>Totales!D31</f>
        <v>-37.242382435990848</v>
      </c>
      <c r="O6" s="34" t="s">
        <v>59</v>
      </c>
      <c r="P6" s="35"/>
      <c r="Q6" s="35"/>
    </row>
    <row r="7" spans="2:57" x14ac:dyDescent="0.25">
      <c r="N7" s="36"/>
    </row>
    <row r="8" spans="2:57" x14ac:dyDescent="0.25">
      <c r="P8" s="42" t="s">
        <v>64</v>
      </c>
      <c r="Q8" s="42" t="s">
        <v>65</v>
      </c>
    </row>
    <row r="9" spans="2:57" x14ac:dyDescent="0.25">
      <c r="N9" s="54" t="s">
        <v>71</v>
      </c>
      <c r="O9" s="54"/>
      <c r="P9" s="43">
        <f>Totales!C22</f>
        <v>-18.346331815619312</v>
      </c>
      <c r="Q9" s="43">
        <f>Totales!B22</f>
        <v>0.16697325873058419</v>
      </c>
    </row>
    <row r="10" spans="2:57" x14ac:dyDescent="0.25">
      <c r="N10" s="54" t="str">
        <f>Totales!A23</f>
        <v>Cubiertas</v>
      </c>
      <c r="O10" s="54"/>
      <c r="P10" s="43">
        <f>Totales!C23</f>
        <v>-4.7737572288514718</v>
      </c>
      <c r="Q10" s="43">
        <f>Totales!B23</f>
        <v>3.8829590042026817E-2</v>
      </c>
    </row>
    <row r="11" spans="2:57" x14ac:dyDescent="0.25">
      <c r="N11" s="54" t="str">
        <f>Totales!A24</f>
        <v>Suelos</v>
      </c>
      <c r="O11" s="54"/>
      <c r="P11" s="43">
        <f>Totales!C24</f>
        <v>-1.3610509900630308</v>
      </c>
      <c r="Q11" s="43">
        <f>Totales!B24</f>
        <v>5.2153121889567918E-3</v>
      </c>
    </row>
    <row r="12" spans="2:57" x14ac:dyDescent="0.25">
      <c r="N12" s="54" t="str">
        <f>Totales!A25</f>
        <v>Puentes Térmicos</v>
      </c>
      <c r="O12" s="54"/>
      <c r="P12" s="43">
        <f>Totales!C25</f>
        <v>-11.729207516302139</v>
      </c>
      <c r="Q12" s="43">
        <f>Totales!B25</f>
        <v>7.8859822226516926E-2</v>
      </c>
    </row>
    <row r="13" spans="2:57" x14ac:dyDescent="0.25">
      <c r="N13" s="54" t="s">
        <v>70</v>
      </c>
      <c r="O13" s="54"/>
      <c r="P13" s="43">
        <f>Totales!C26</f>
        <v>0</v>
      </c>
      <c r="Q13" s="43">
        <f>Totales!B26</f>
        <v>24.591489830250278</v>
      </c>
    </row>
    <row r="14" spans="2:57" x14ac:dyDescent="0.25">
      <c r="N14" s="54" t="s">
        <v>68</v>
      </c>
      <c r="O14" s="54"/>
      <c r="P14" s="43">
        <f>Totales!C27</f>
        <v>-13.84460931069532</v>
      </c>
      <c r="Q14" s="43">
        <f>Totales!B27</f>
        <v>0.20965809301130217</v>
      </c>
    </row>
    <row r="15" spans="2:57" x14ac:dyDescent="0.25">
      <c r="N15" s="54" t="str">
        <f>Totales!A28</f>
        <v>Fuentes Internas</v>
      </c>
      <c r="O15" s="54"/>
      <c r="P15" s="43">
        <f>Totales!C28</f>
        <v>0</v>
      </c>
      <c r="Q15" s="43">
        <f>Totales!B28</f>
        <v>25.314388733506529</v>
      </c>
    </row>
    <row r="16" spans="2:57" x14ac:dyDescent="0.25">
      <c r="N16" s="54" t="s">
        <v>69</v>
      </c>
      <c r="O16" s="54"/>
      <c r="P16" s="43">
        <f>Totales!C29</f>
        <v>-37.63519144883513</v>
      </c>
      <c r="Q16" s="43">
        <f>Totales!B29</f>
        <v>4.2350852188385572E-2</v>
      </c>
    </row>
    <row r="17" spans="2:17" x14ac:dyDescent="0.25">
      <c r="O17" s="38" t="s">
        <v>3</v>
      </c>
      <c r="P17" s="44">
        <f>SUM(P9:P16)</f>
        <v>-87.690148310366396</v>
      </c>
      <c r="Q17" s="44">
        <f>SUM(Q9:Q16)</f>
        <v>50.447765492144576</v>
      </c>
    </row>
    <row r="18" spans="2:17" x14ac:dyDescent="0.25">
      <c r="N18" s="36"/>
    </row>
    <row r="19" spans="2:17" x14ac:dyDescent="0.25">
      <c r="N19" s="36"/>
    </row>
    <row r="20" spans="2:17" x14ac:dyDescent="0.25">
      <c r="N20" s="36"/>
    </row>
    <row r="21" spans="2:17" x14ac:dyDescent="0.25">
      <c r="N21" s="36"/>
    </row>
    <row r="22" spans="2:17" ht="15.75" thickBot="1" x14ac:dyDescent="0.3">
      <c r="N22" s="30" t="s">
        <v>57</v>
      </c>
    </row>
    <row r="23" spans="2:17" ht="16.5" thickBot="1" x14ac:dyDescent="0.3">
      <c r="B23" s="56" t="s">
        <v>61</v>
      </c>
      <c r="C23" s="57"/>
      <c r="D23" s="57"/>
      <c r="E23" s="31">
        <f>Totales!F31</f>
        <v>-23.056046267201754</v>
      </c>
      <c r="F23" s="32" t="s">
        <v>59</v>
      </c>
      <c r="H23" s="56" t="s">
        <v>62</v>
      </c>
      <c r="I23" s="57"/>
      <c r="J23" s="57"/>
      <c r="K23" s="31">
        <f>Totales!E31</f>
        <v>38.580280433317618</v>
      </c>
      <c r="L23" s="32" t="s">
        <v>59</v>
      </c>
      <c r="N23" s="33">
        <f>Totales!G31</f>
        <v>15.524234558795181</v>
      </c>
      <c r="O23" s="34" t="s">
        <v>59</v>
      </c>
      <c r="P23" s="35"/>
      <c r="Q23" s="35"/>
    </row>
    <row r="25" spans="2:17" x14ac:dyDescent="0.25">
      <c r="P25" s="42" t="s">
        <v>66</v>
      </c>
      <c r="Q25" s="42" t="s">
        <v>67</v>
      </c>
    </row>
    <row r="26" spans="2:17" x14ac:dyDescent="0.25">
      <c r="N26" s="54" t="str">
        <f>N9</f>
        <v>Paredes exteriores</v>
      </c>
      <c r="O26" s="54"/>
      <c r="P26" s="43">
        <f>Totales!F22</f>
        <v>-1.4760756426755584</v>
      </c>
      <c r="Q26" s="43">
        <f>Totales!E22</f>
        <v>2.1151605511900993</v>
      </c>
    </row>
    <row r="27" spans="2:17" x14ac:dyDescent="0.25">
      <c r="N27" s="54" t="str">
        <f t="shared" ref="N27:N33" si="0">N10</f>
        <v>Cubiertas</v>
      </c>
      <c r="O27" s="54"/>
      <c r="P27" s="43">
        <f>Totales!F23</f>
        <v>-0.29740200214293855</v>
      </c>
      <c r="Q27" s="43">
        <f>Totales!E23</f>
        <v>1.1956970833801996</v>
      </c>
    </row>
    <row r="28" spans="2:17" x14ac:dyDescent="0.25">
      <c r="N28" s="54" t="str">
        <f t="shared" si="0"/>
        <v>Suelos</v>
      </c>
      <c r="O28" s="54"/>
      <c r="P28" s="43">
        <f>Totales!F24</f>
        <v>-8.7686115217382288E-2</v>
      </c>
      <c r="Q28" s="43">
        <f>Totales!E24</f>
        <v>0.17272261485027468</v>
      </c>
    </row>
    <row r="29" spans="2:17" x14ac:dyDescent="0.25">
      <c r="N29" s="54" t="str">
        <f t="shared" si="0"/>
        <v>Puentes Térmicos</v>
      </c>
      <c r="O29" s="54"/>
      <c r="P29" s="43">
        <f>Totales!F25</f>
        <v>-0.83802196371620064</v>
      </c>
      <c r="Q29" s="43">
        <f>Totales!E25</f>
        <v>2.5640429851663304</v>
      </c>
    </row>
    <row r="30" spans="2:17" x14ac:dyDescent="0.25">
      <c r="N30" s="54" t="str">
        <f t="shared" si="0"/>
        <v>Solar ventanas</v>
      </c>
      <c r="O30" s="54"/>
      <c r="P30" s="43">
        <f>Totales!F26</f>
        <v>0</v>
      </c>
      <c r="Q30" s="43">
        <f>Totales!E26</f>
        <v>11.746083407846783</v>
      </c>
    </row>
    <row r="31" spans="2:17" x14ac:dyDescent="0.25">
      <c r="N31" s="54" t="str">
        <f t="shared" si="0"/>
        <v>Ventanas</v>
      </c>
      <c r="O31" s="54"/>
      <c r="P31" s="43">
        <f>Totales!F27</f>
        <v>-2.696806063153705</v>
      </c>
      <c r="Q31" s="43">
        <f>Totales!E27</f>
        <v>5.3257989488245485</v>
      </c>
    </row>
    <row r="32" spans="2:17" x14ac:dyDescent="0.25">
      <c r="N32" s="54" t="str">
        <f t="shared" si="0"/>
        <v>Fuentes Internas</v>
      </c>
      <c r="O32" s="54"/>
      <c r="P32" s="43">
        <f>Totales!F28</f>
        <v>0</v>
      </c>
      <c r="Q32" s="43">
        <f>Totales!E28</f>
        <v>13.303782358913951</v>
      </c>
    </row>
    <row r="33" spans="14:17" x14ac:dyDescent="0.25">
      <c r="N33" s="54" t="str">
        <f t="shared" si="0"/>
        <v>Ventilación</v>
      </c>
      <c r="O33" s="54"/>
      <c r="P33" s="43">
        <f>Totales!F29</f>
        <v>-17.660054480295969</v>
      </c>
      <c r="Q33" s="43">
        <f>Totales!E29</f>
        <v>2.1569924831454288</v>
      </c>
    </row>
    <row r="34" spans="14:17" x14ac:dyDescent="0.25">
      <c r="O34" s="38" t="s">
        <v>3</v>
      </c>
      <c r="P34" s="44">
        <f>SUM(P26:P33)</f>
        <v>-23.056046267201754</v>
      </c>
      <c r="Q34" s="44">
        <f>SUM(Q26:Q33)</f>
        <v>38.580280433317618</v>
      </c>
    </row>
  </sheetData>
  <sheetProtection password="A1C5" sheet="1" objects="1" scenarios="1" selectLockedCells="1"/>
  <mergeCells count="21">
    <mergeCell ref="N4:O4"/>
    <mergeCell ref="N31:O31"/>
    <mergeCell ref="N32:O32"/>
    <mergeCell ref="N33:O33"/>
    <mergeCell ref="B6:D6"/>
    <mergeCell ref="H6:J6"/>
    <mergeCell ref="B23:D23"/>
    <mergeCell ref="H23:J23"/>
    <mergeCell ref="N26:O26"/>
    <mergeCell ref="N27:O27"/>
    <mergeCell ref="N28:O28"/>
    <mergeCell ref="N29:O29"/>
    <mergeCell ref="N30:O30"/>
    <mergeCell ref="N15:O15"/>
    <mergeCell ref="N16:O16"/>
    <mergeCell ref="N9:O9"/>
    <mergeCell ref="N10:O10"/>
    <mergeCell ref="N11:O11"/>
    <mergeCell ref="N12:O12"/>
    <mergeCell ref="N13:O13"/>
    <mergeCell ref="N14:O14"/>
  </mergeCells>
  <conditionalFormatting sqref="P9:P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3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HULC_res">
                <anchor moveWithCells="1" sizeWithCells="1">
                  <from>
                    <xdr:col>1</xdr:col>
                    <xdr:colOff>114300</xdr:colOff>
                    <xdr:row>3</xdr:row>
                    <xdr:rowOff>76200</xdr:rowOff>
                  </from>
                  <to>
                    <xdr:col>5</xdr:col>
                    <xdr:colOff>733425</xdr:colOff>
                    <xdr:row>3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18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0</v>
      </c>
      <c r="K2" s="5">
        <f t="shared" ref="K2:K65" si="2">C2*$I2</f>
        <v>0</v>
      </c>
      <c r="L2" s="5">
        <f t="shared" ref="L2:L65" si="3">D2*$I2</f>
        <v>0</v>
      </c>
      <c r="M2" s="5">
        <f t="shared" ref="M2:M65" si="4">E2*$I2</f>
        <v>0</v>
      </c>
      <c r="N2" s="5">
        <f t="shared" ref="N2:N65" si="5">F2*$I2</f>
        <v>0</v>
      </c>
      <c r="O2" s="5">
        <f t="shared" ref="O2:O65" si="6">G2*$I2</f>
        <v>0</v>
      </c>
    </row>
    <row r="3" spans="1:15" s="1" customFormat="1" x14ac:dyDescent="0.25">
      <c r="A3" s="1" t="s">
        <v>18</v>
      </c>
      <c r="B3" s="1">
        <v>0.48458299999999999</v>
      </c>
      <c r="C3" s="1">
        <v>-17.198969000000002</v>
      </c>
      <c r="D3" s="1">
        <v>-16.714386000000001</v>
      </c>
      <c r="E3" s="1">
        <v>4.2635889999999996</v>
      </c>
      <c r="F3" s="1">
        <v>-4.1506230000000004</v>
      </c>
      <c r="G3" s="1">
        <v>0.112966</v>
      </c>
      <c r="H3" s="3">
        <f t="shared" si="0"/>
        <v>2</v>
      </c>
      <c r="I3" s="5">
        <f>Zonas!B3</f>
        <v>14.030607</v>
      </c>
      <c r="J3" s="5">
        <f t="shared" si="1"/>
        <v>6.7989936318809994</v>
      </c>
      <c r="K3" s="5">
        <f t="shared" si="2"/>
        <v>-241.31197484418303</v>
      </c>
      <c r="L3" s="5">
        <f t="shared" si="3"/>
        <v>-234.51298121230201</v>
      </c>
      <c r="M3" s="5">
        <f t="shared" si="4"/>
        <v>59.820741668522992</v>
      </c>
      <c r="N3" s="5">
        <f t="shared" si="5"/>
        <v>-58.235760118161004</v>
      </c>
      <c r="O3" s="5">
        <f t="shared" si="6"/>
        <v>1.5849815503619999</v>
      </c>
    </row>
    <row r="4" spans="1:15" s="1" customFormat="1" x14ac:dyDescent="0.25">
      <c r="A4" s="1" t="s">
        <v>18</v>
      </c>
      <c r="B4" s="1">
        <v>5.4598000000000001E-2</v>
      </c>
      <c r="C4" s="1">
        <v>-20.902936</v>
      </c>
      <c r="D4" s="1">
        <v>-20.848337999999998</v>
      </c>
      <c r="E4" s="1">
        <v>5.8223209999999996</v>
      </c>
      <c r="F4" s="1">
        <v>-3.1247720000000001</v>
      </c>
      <c r="G4" s="1">
        <v>2.697549</v>
      </c>
      <c r="H4" s="3">
        <f t="shared" si="0"/>
        <v>3</v>
      </c>
      <c r="I4" s="5">
        <f>Zonas!B4</f>
        <v>92.815055999999998</v>
      </c>
      <c r="J4" s="5">
        <f t="shared" si="1"/>
        <v>5.067516427488</v>
      </c>
      <c r="K4" s="5">
        <f t="shared" si="2"/>
        <v>-1940.107175404416</v>
      </c>
      <c r="L4" s="5">
        <f t="shared" si="3"/>
        <v>-1935.0396589769277</v>
      </c>
      <c r="M4" s="5">
        <f t="shared" si="4"/>
        <v>540.39904966497591</v>
      </c>
      <c r="N4" s="5">
        <f t="shared" si="5"/>
        <v>-290.02588816723198</v>
      </c>
      <c r="O4" s="5">
        <f t="shared" si="6"/>
        <v>250.37316149774401</v>
      </c>
    </row>
    <row r="5" spans="1:15" s="1" customFormat="1" x14ac:dyDescent="0.25">
      <c r="A5" s="1" t="s">
        <v>18</v>
      </c>
      <c r="B5" s="1">
        <v>0.53567900000000002</v>
      </c>
      <c r="C5" s="1">
        <v>-17.036677999999998</v>
      </c>
      <c r="D5" s="1">
        <v>-16.500999</v>
      </c>
      <c r="E5" s="1">
        <v>4.8377999999999997</v>
      </c>
      <c r="F5" s="1">
        <v>-4.115615</v>
      </c>
      <c r="G5" s="1">
        <v>0.72218499999999997</v>
      </c>
      <c r="H5" s="3">
        <f t="shared" si="0"/>
        <v>4</v>
      </c>
      <c r="I5" s="5">
        <f>Zonas!B5</f>
        <v>13.901608</v>
      </c>
      <c r="J5" s="5">
        <f t="shared" si="1"/>
        <v>7.4467994718319996</v>
      </c>
      <c r="K5" s="5">
        <f t="shared" si="2"/>
        <v>-236.83721917822396</v>
      </c>
      <c r="L5" s="5">
        <f t="shared" si="3"/>
        <v>-229.39041970639198</v>
      </c>
      <c r="M5" s="5">
        <f t="shared" si="4"/>
        <v>67.253199182399996</v>
      </c>
      <c r="N5" s="5">
        <f t="shared" si="5"/>
        <v>-57.213666408919998</v>
      </c>
      <c r="O5" s="5">
        <f t="shared" si="6"/>
        <v>10.03953277348</v>
      </c>
    </row>
    <row r="6" spans="1:15" s="1" customFormat="1" x14ac:dyDescent="0.25">
      <c r="A6" s="1" t="s">
        <v>18</v>
      </c>
      <c r="B6" s="1">
        <v>0.16525200000000001</v>
      </c>
      <c r="C6" s="1">
        <v>-13.684729000000001</v>
      </c>
      <c r="D6" s="1">
        <v>-13.519475999999999</v>
      </c>
      <c r="E6" s="1">
        <v>6.9571300000000003</v>
      </c>
      <c r="F6" s="1">
        <v>-2.8671000000000002</v>
      </c>
      <c r="G6" s="1">
        <v>4.0900299999999996</v>
      </c>
      <c r="H6" s="3">
        <f t="shared" si="0"/>
        <v>5</v>
      </c>
      <c r="I6" s="5">
        <f>Zonas!B6</f>
        <v>92.944344000000001</v>
      </c>
      <c r="J6" s="5">
        <f t="shared" si="1"/>
        <v>15.359238734688001</v>
      </c>
      <c r="K6" s="5">
        <f t="shared" si="2"/>
        <v>-1271.9181597227762</v>
      </c>
      <c r="L6" s="5">
        <f t="shared" si="3"/>
        <v>-1256.5588280437439</v>
      </c>
      <c r="M6" s="5">
        <f t="shared" si="4"/>
        <v>646.62588397271998</v>
      </c>
      <c r="N6" s="5">
        <f t="shared" si="5"/>
        <v>-266.48072868240001</v>
      </c>
      <c r="O6" s="5">
        <f t="shared" si="6"/>
        <v>380.14515529031996</v>
      </c>
    </row>
    <row r="7" spans="1:15" s="1" customFormat="1" x14ac:dyDescent="0.25">
      <c r="A7" s="1" t="s">
        <v>18</v>
      </c>
      <c r="B7" s="1">
        <v>0.30596699999999999</v>
      </c>
      <c r="C7" s="1">
        <v>-16.320036999999999</v>
      </c>
      <c r="D7" s="1">
        <v>-16.01407</v>
      </c>
      <c r="E7" s="1">
        <v>4.0197079999999996</v>
      </c>
      <c r="F7" s="1">
        <v>-3.2111499999999999</v>
      </c>
      <c r="G7" s="1">
        <v>0.808558</v>
      </c>
      <c r="H7" s="3">
        <f t="shared" si="0"/>
        <v>6</v>
      </c>
      <c r="I7" s="5">
        <f>Zonas!B7</f>
        <v>14.398417</v>
      </c>
      <c r="J7" s="5">
        <f t="shared" si="1"/>
        <v>4.4054404542389998</v>
      </c>
      <c r="K7" s="5">
        <f t="shared" si="2"/>
        <v>-234.98269818142899</v>
      </c>
      <c r="L7" s="5">
        <f t="shared" si="3"/>
        <v>-230.57725772719002</v>
      </c>
      <c r="M7" s="5">
        <f t="shared" si="4"/>
        <v>57.877432002235999</v>
      </c>
      <c r="N7" s="5">
        <f t="shared" si="5"/>
        <v>-46.235476749550003</v>
      </c>
      <c r="O7" s="5">
        <f t="shared" si="6"/>
        <v>11.641955252686</v>
      </c>
    </row>
    <row r="8" spans="1:15" s="1" customFormat="1" x14ac:dyDescent="0.25">
      <c r="A8" s="1" t="s">
        <v>18</v>
      </c>
      <c r="B8" s="1">
        <v>7.5359999999999996E-2</v>
      </c>
      <c r="C8" s="1">
        <v>-14.820339000000001</v>
      </c>
      <c r="D8" s="1">
        <v>-14.744979000000001</v>
      </c>
      <c r="E8" s="1">
        <v>5.9718600000000004</v>
      </c>
      <c r="F8" s="1">
        <v>-2.836214</v>
      </c>
      <c r="G8" s="1">
        <v>3.1356459999999999</v>
      </c>
      <c r="H8" s="3">
        <f t="shared" si="0"/>
        <v>7</v>
      </c>
      <c r="I8" s="5">
        <f>Zonas!B8</f>
        <v>52.094231000000001</v>
      </c>
      <c r="J8" s="5">
        <f t="shared" si="1"/>
        <v>3.9258212481599997</v>
      </c>
      <c r="K8" s="5">
        <f t="shared" si="2"/>
        <v>-772.05416336430903</v>
      </c>
      <c r="L8" s="5">
        <f t="shared" si="3"/>
        <v>-768.12834211614904</v>
      </c>
      <c r="M8" s="5">
        <f t="shared" si="4"/>
        <v>311.09945433966004</v>
      </c>
      <c r="N8" s="5">
        <f t="shared" si="5"/>
        <v>-147.750387281434</v>
      </c>
      <c r="O8" s="5">
        <f t="shared" si="6"/>
        <v>163.34906705822601</v>
      </c>
    </row>
    <row r="9" spans="1:15" s="1" customFormat="1" x14ac:dyDescent="0.25">
      <c r="A9" s="1" t="s">
        <v>18</v>
      </c>
      <c r="B9" s="1">
        <v>5.6181000000000002E-2</v>
      </c>
      <c r="C9" s="1">
        <v>-13.754223</v>
      </c>
      <c r="D9" s="1">
        <v>-13.698041999999999</v>
      </c>
      <c r="E9" s="1">
        <v>6.7943680000000004</v>
      </c>
      <c r="F9" s="1">
        <v>-2.8734419999999998</v>
      </c>
      <c r="G9" s="1">
        <v>3.9209260000000001</v>
      </c>
      <c r="H9" s="3">
        <f t="shared" si="0"/>
        <v>8</v>
      </c>
      <c r="I9" s="5">
        <f>Zonas!B9</f>
        <v>40.352874999999997</v>
      </c>
      <c r="J9" s="5">
        <f t="shared" si="1"/>
        <v>2.267064870375</v>
      </c>
      <c r="K9" s="5">
        <f t="shared" si="2"/>
        <v>-555.0224414411249</v>
      </c>
      <c r="L9" s="5">
        <f t="shared" si="3"/>
        <v>-552.75537657074995</v>
      </c>
      <c r="M9" s="5">
        <f t="shared" si="4"/>
        <v>274.17228260799999</v>
      </c>
      <c r="N9" s="5">
        <f t="shared" si="5"/>
        <v>-115.95164584574998</v>
      </c>
      <c r="O9" s="5">
        <f t="shared" si="6"/>
        <v>158.22063676225</v>
      </c>
    </row>
    <row r="10" spans="1:15" s="1" customFormat="1" x14ac:dyDescent="0.25">
      <c r="A10" s="1" t="s">
        <v>18</v>
      </c>
      <c r="B10" s="1">
        <v>0.482956</v>
      </c>
      <c r="C10" s="1">
        <v>-9.2304279999999999</v>
      </c>
      <c r="D10" s="1">
        <v>-8.7474720000000001</v>
      </c>
      <c r="E10" s="1">
        <v>4.4425299999999996</v>
      </c>
      <c r="F10" s="1">
        <v>-2.0648360000000001</v>
      </c>
      <c r="G10" s="1">
        <v>2.377694</v>
      </c>
      <c r="H10" s="3">
        <f t="shared" si="0"/>
        <v>9</v>
      </c>
      <c r="I10" s="5">
        <f>Zonas!B10</f>
        <v>38.123268000000003</v>
      </c>
      <c r="J10" s="5">
        <f t="shared" si="1"/>
        <v>18.411861020208001</v>
      </c>
      <c r="K10" s="5">
        <f t="shared" si="2"/>
        <v>-351.89408039870403</v>
      </c>
      <c r="L10" s="5">
        <f t="shared" si="3"/>
        <v>-333.48221937849604</v>
      </c>
      <c r="M10" s="5">
        <f t="shared" si="4"/>
        <v>169.36376178803999</v>
      </c>
      <c r="N10" s="5">
        <f t="shared" si="5"/>
        <v>-78.718296204048016</v>
      </c>
      <c r="O10" s="5">
        <f t="shared" si="6"/>
        <v>90.645465583992006</v>
      </c>
    </row>
    <row r="11" spans="1:15" s="1" customFormat="1" x14ac:dyDescent="0.25">
      <c r="A11" s="1" t="s">
        <v>18</v>
      </c>
      <c r="B11" s="1">
        <v>0.89903699999999998</v>
      </c>
      <c r="C11" s="1">
        <v>-5.6421409999999996</v>
      </c>
      <c r="D11" s="1">
        <v>-4.7431029999999996</v>
      </c>
      <c r="E11" s="1">
        <v>3.1130089999999999</v>
      </c>
      <c r="F11" s="1">
        <v>-2.1997640000000001</v>
      </c>
      <c r="G11" s="1">
        <v>0.91324499999999997</v>
      </c>
      <c r="H11" s="3">
        <f t="shared" si="0"/>
        <v>10</v>
      </c>
      <c r="I11" s="5">
        <f>Zonas!B11</f>
        <v>26.037898999999999</v>
      </c>
      <c r="J11" s="5">
        <f t="shared" si="1"/>
        <v>23.409034603262999</v>
      </c>
      <c r="K11" s="5">
        <f t="shared" si="2"/>
        <v>-146.90949750175898</v>
      </c>
      <c r="L11" s="5">
        <f t="shared" si="3"/>
        <v>-123.50043686059699</v>
      </c>
      <c r="M11" s="5">
        <f t="shared" si="4"/>
        <v>81.056213928090997</v>
      </c>
      <c r="N11" s="5">
        <f t="shared" si="5"/>
        <v>-57.277232855835997</v>
      </c>
      <c r="O11" s="5">
        <f t="shared" si="6"/>
        <v>23.778981072255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8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8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8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8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8:15" x14ac:dyDescent="0.25"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8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:O150" si="22">B150*$I150</f>
        <v>0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>
        <f t="shared" si="22"/>
        <v>0</v>
      </c>
      <c r="O150" s="5">
        <f t="shared" si="2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19</v>
      </c>
      <c r="B2" s="1">
        <v>27.761379000000002</v>
      </c>
      <c r="C2" s="1">
        <v>0</v>
      </c>
      <c r="D2" s="1">
        <v>27.761379000000002</v>
      </c>
      <c r="E2" s="1">
        <v>13.968923</v>
      </c>
      <c r="F2" s="1">
        <v>0</v>
      </c>
      <c r="G2" s="1">
        <v>13.968923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885.47874907363507</v>
      </c>
      <c r="K2" s="5">
        <f t="shared" ref="K2:K65" si="2">C2*$I2</f>
        <v>0</v>
      </c>
      <c r="L2" s="5">
        <f t="shared" ref="L2:L65" si="3">D2*$I2</f>
        <v>885.47874907363507</v>
      </c>
      <c r="M2" s="5">
        <f t="shared" ref="M2:M65" si="4">E2*$I2</f>
        <v>445.55367598799501</v>
      </c>
      <c r="N2" s="5">
        <f t="shared" ref="N2:N65" si="5">F2*$I2</f>
        <v>0</v>
      </c>
      <c r="O2" s="5">
        <f t="shared" ref="O2:O65" si="6">G2*$I2</f>
        <v>445.55367598799501</v>
      </c>
    </row>
    <row r="3" spans="1:15" s="1" customFormat="1" x14ac:dyDescent="0.25">
      <c r="A3" s="1" t="s">
        <v>19</v>
      </c>
      <c r="B3" s="1">
        <v>26.790213000000001</v>
      </c>
      <c r="C3" s="1">
        <v>0</v>
      </c>
      <c r="D3" s="1">
        <v>26.790213000000001</v>
      </c>
      <c r="E3" s="1">
        <v>13.478573000000001</v>
      </c>
      <c r="F3" s="1">
        <v>0</v>
      </c>
      <c r="G3" s="1">
        <v>13.478573000000001</v>
      </c>
      <c r="H3" s="3">
        <f t="shared" si="0"/>
        <v>2</v>
      </c>
      <c r="I3" s="5">
        <f>Zonas!B3</f>
        <v>14.030607</v>
      </c>
      <c r="J3" s="5">
        <f t="shared" si="1"/>
        <v>375.88295004929103</v>
      </c>
      <c r="K3" s="5">
        <f t="shared" si="2"/>
        <v>0</v>
      </c>
      <c r="L3" s="5">
        <f t="shared" si="3"/>
        <v>375.88295004929103</v>
      </c>
      <c r="M3" s="5">
        <f t="shared" si="4"/>
        <v>189.11256068381101</v>
      </c>
      <c r="N3" s="5">
        <f t="shared" si="5"/>
        <v>0</v>
      </c>
      <c r="O3" s="5">
        <f t="shared" si="6"/>
        <v>189.11256068381101</v>
      </c>
    </row>
    <row r="4" spans="1:15" s="1" customFormat="1" x14ac:dyDescent="0.25">
      <c r="A4" s="1" t="s">
        <v>19</v>
      </c>
      <c r="B4" s="1">
        <v>25.684863</v>
      </c>
      <c r="C4" s="1">
        <v>0</v>
      </c>
      <c r="D4" s="1">
        <v>25.684863</v>
      </c>
      <c r="E4" s="1">
        <v>12.923562</v>
      </c>
      <c r="F4" s="1">
        <v>0</v>
      </c>
      <c r="G4" s="1">
        <v>12.923562</v>
      </c>
      <c r="H4" s="3">
        <f t="shared" si="0"/>
        <v>3</v>
      </c>
      <c r="I4" s="5">
        <f>Zonas!B4</f>
        <v>92.815055999999998</v>
      </c>
      <c r="J4" s="5">
        <f t="shared" si="1"/>
        <v>2383.9419976973281</v>
      </c>
      <c r="K4" s="5">
        <f t="shared" si="2"/>
        <v>0</v>
      </c>
      <c r="L4" s="5">
        <f t="shared" si="3"/>
        <v>2383.9419976973281</v>
      </c>
      <c r="M4" s="5">
        <f t="shared" si="4"/>
        <v>1199.5011307494719</v>
      </c>
      <c r="N4" s="5">
        <f t="shared" si="5"/>
        <v>0</v>
      </c>
      <c r="O4" s="5">
        <f t="shared" si="6"/>
        <v>1199.5011307494719</v>
      </c>
    </row>
    <row r="5" spans="1:15" s="1" customFormat="1" x14ac:dyDescent="0.25">
      <c r="A5" s="1" t="s">
        <v>19</v>
      </c>
      <c r="B5" s="1">
        <v>26.949069999999999</v>
      </c>
      <c r="C5" s="1">
        <v>0</v>
      </c>
      <c r="D5" s="1">
        <v>26.949069999999999</v>
      </c>
      <c r="E5" s="1">
        <v>13.558199</v>
      </c>
      <c r="F5" s="1">
        <v>0</v>
      </c>
      <c r="G5" s="1">
        <v>13.558199</v>
      </c>
      <c r="H5" s="3">
        <f t="shared" si="0"/>
        <v>4</v>
      </c>
      <c r="I5" s="5">
        <f>Zonas!B5</f>
        <v>13.901608</v>
      </c>
      <c r="J5" s="5">
        <f t="shared" si="1"/>
        <v>374.63540710455999</v>
      </c>
      <c r="K5" s="5">
        <f t="shared" si="2"/>
        <v>0</v>
      </c>
      <c r="L5" s="5">
        <f t="shared" si="3"/>
        <v>374.63540710455999</v>
      </c>
      <c r="M5" s="5">
        <f t="shared" si="4"/>
        <v>188.48076768399198</v>
      </c>
      <c r="N5" s="5">
        <f t="shared" si="5"/>
        <v>0</v>
      </c>
      <c r="O5" s="5">
        <f t="shared" si="6"/>
        <v>188.48076768399198</v>
      </c>
    </row>
    <row r="6" spans="1:15" s="1" customFormat="1" x14ac:dyDescent="0.25">
      <c r="A6" s="1" t="s">
        <v>19</v>
      </c>
      <c r="B6" s="1">
        <v>22.829578000000001</v>
      </c>
      <c r="C6" s="1">
        <v>0</v>
      </c>
      <c r="D6" s="1">
        <v>22.829578000000001</v>
      </c>
      <c r="E6" s="1">
        <v>13.161854</v>
      </c>
      <c r="F6" s="1">
        <v>0</v>
      </c>
      <c r="G6" s="1">
        <v>13.161854</v>
      </c>
      <c r="H6" s="3">
        <f t="shared" si="0"/>
        <v>5</v>
      </c>
      <c r="I6" s="5">
        <f>Zonas!B6</f>
        <v>92.944344000000001</v>
      </c>
      <c r="J6" s="5">
        <f t="shared" si="1"/>
        <v>2121.880151006832</v>
      </c>
      <c r="K6" s="5">
        <f t="shared" si="2"/>
        <v>0</v>
      </c>
      <c r="L6" s="5">
        <f t="shared" si="3"/>
        <v>2121.880151006832</v>
      </c>
      <c r="M6" s="5">
        <f t="shared" si="4"/>
        <v>1223.319885853776</v>
      </c>
      <c r="N6" s="5">
        <f t="shared" si="5"/>
        <v>0</v>
      </c>
      <c r="O6" s="5">
        <f t="shared" si="6"/>
        <v>1223.319885853776</v>
      </c>
    </row>
    <row r="7" spans="1:15" s="1" customFormat="1" x14ac:dyDescent="0.25">
      <c r="A7" s="1" t="s">
        <v>19</v>
      </c>
      <c r="B7" s="1">
        <v>26.528431999999999</v>
      </c>
      <c r="C7" s="1">
        <v>0</v>
      </c>
      <c r="D7" s="1">
        <v>26.528431999999999</v>
      </c>
      <c r="E7" s="1">
        <v>13.347728</v>
      </c>
      <c r="F7" s="1">
        <v>0</v>
      </c>
      <c r="G7" s="1">
        <v>13.347728</v>
      </c>
      <c r="H7" s="3">
        <f t="shared" si="0"/>
        <v>6</v>
      </c>
      <c r="I7" s="5">
        <f>Zonas!B7</f>
        <v>14.398417</v>
      </c>
      <c r="J7" s="5">
        <f t="shared" si="1"/>
        <v>381.96742629214401</v>
      </c>
      <c r="K7" s="5">
        <f t="shared" si="2"/>
        <v>0</v>
      </c>
      <c r="L7" s="5">
        <f t="shared" si="3"/>
        <v>381.96742629214401</v>
      </c>
      <c r="M7" s="5">
        <f t="shared" si="4"/>
        <v>192.186153746576</v>
      </c>
      <c r="N7" s="5">
        <f t="shared" si="5"/>
        <v>0</v>
      </c>
      <c r="O7" s="5">
        <f t="shared" si="6"/>
        <v>192.186153746576</v>
      </c>
    </row>
    <row r="8" spans="1:15" s="1" customFormat="1" x14ac:dyDescent="0.25">
      <c r="A8" s="1" t="s">
        <v>19</v>
      </c>
      <c r="B8" s="1">
        <v>26.334064000000001</v>
      </c>
      <c r="C8" s="1">
        <v>0</v>
      </c>
      <c r="D8" s="1">
        <v>26.334064000000001</v>
      </c>
      <c r="E8" s="1">
        <v>13.249307999999999</v>
      </c>
      <c r="F8" s="1">
        <v>0</v>
      </c>
      <c r="G8" s="1">
        <v>13.249307999999999</v>
      </c>
      <c r="H8" s="3">
        <f t="shared" si="0"/>
        <v>7</v>
      </c>
      <c r="I8" s="5">
        <f>Zonas!B8</f>
        <v>52.094231000000001</v>
      </c>
      <c r="J8" s="5">
        <f t="shared" si="1"/>
        <v>1371.8528131847841</v>
      </c>
      <c r="K8" s="5">
        <f t="shared" si="2"/>
        <v>0</v>
      </c>
      <c r="L8" s="5">
        <f t="shared" si="3"/>
        <v>1371.8528131847841</v>
      </c>
      <c r="M8" s="5">
        <f t="shared" si="4"/>
        <v>690.21251154214792</v>
      </c>
      <c r="N8" s="5">
        <f t="shared" si="5"/>
        <v>0</v>
      </c>
      <c r="O8" s="5">
        <f t="shared" si="6"/>
        <v>690.21251154214792</v>
      </c>
    </row>
    <row r="9" spans="1:15" s="1" customFormat="1" x14ac:dyDescent="0.25">
      <c r="A9" s="1" t="s">
        <v>19</v>
      </c>
      <c r="B9" s="1">
        <v>23.026992</v>
      </c>
      <c r="C9" s="1">
        <v>0</v>
      </c>
      <c r="D9" s="1">
        <v>23.026992</v>
      </c>
      <c r="E9" s="1">
        <v>13.275772</v>
      </c>
      <c r="F9" s="1">
        <v>0</v>
      </c>
      <c r="G9" s="1">
        <v>13.275772</v>
      </c>
      <c r="H9" s="3">
        <f t="shared" si="0"/>
        <v>8</v>
      </c>
      <c r="I9" s="5">
        <f>Zonas!B9</f>
        <v>40.352874999999997</v>
      </c>
      <c r="J9" s="5">
        <f t="shared" si="1"/>
        <v>929.20532980199994</v>
      </c>
      <c r="K9" s="5">
        <f t="shared" si="2"/>
        <v>0</v>
      </c>
      <c r="L9" s="5">
        <f t="shared" si="3"/>
        <v>929.20532980199994</v>
      </c>
      <c r="M9" s="5">
        <f t="shared" si="4"/>
        <v>535.71556804449995</v>
      </c>
      <c r="N9" s="5">
        <f t="shared" si="5"/>
        <v>0</v>
      </c>
      <c r="O9" s="5">
        <f t="shared" si="6"/>
        <v>535.71556804449995</v>
      </c>
    </row>
    <row r="10" spans="1:15" s="1" customFormat="1" x14ac:dyDescent="0.25">
      <c r="A10" s="1" t="s">
        <v>19</v>
      </c>
      <c r="B10" s="1">
        <v>26.119731999999999</v>
      </c>
      <c r="C10" s="1">
        <v>0</v>
      </c>
      <c r="D10" s="1">
        <v>26.119731999999999</v>
      </c>
      <c r="E10" s="1">
        <v>13.141534</v>
      </c>
      <c r="F10" s="1">
        <v>0</v>
      </c>
      <c r="G10" s="1">
        <v>13.141534</v>
      </c>
      <c r="H10" s="3">
        <f t="shared" si="0"/>
        <v>9</v>
      </c>
      <c r="I10" s="5">
        <f>Zonas!B10</f>
        <v>38.123268000000003</v>
      </c>
      <c r="J10" s="5">
        <f t="shared" si="1"/>
        <v>995.76954312417604</v>
      </c>
      <c r="K10" s="5">
        <f t="shared" si="2"/>
        <v>0</v>
      </c>
      <c r="L10" s="5">
        <f t="shared" si="3"/>
        <v>995.76954312417604</v>
      </c>
      <c r="M10" s="5">
        <f t="shared" si="4"/>
        <v>500.99822261311203</v>
      </c>
      <c r="N10" s="5">
        <f t="shared" si="5"/>
        <v>0</v>
      </c>
      <c r="O10" s="5">
        <f t="shared" si="6"/>
        <v>500.99822261311203</v>
      </c>
    </row>
    <row r="11" spans="1:15" s="1" customFormat="1" x14ac:dyDescent="0.25">
      <c r="A11" s="1" t="s">
        <v>19</v>
      </c>
      <c r="B11" s="1">
        <v>26.690263999999999</v>
      </c>
      <c r="C11" s="1">
        <v>0</v>
      </c>
      <c r="D11" s="1">
        <v>26.690263999999999</v>
      </c>
      <c r="E11" s="1">
        <v>13.428424</v>
      </c>
      <c r="F11" s="1">
        <v>0</v>
      </c>
      <c r="G11" s="1">
        <v>13.428424</v>
      </c>
      <c r="H11" s="3">
        <f t="shared" si="0"/>
        <v>10</v>
      </c>
      <c r="I11" s="5">
        <f>Zonas!B11</f>
        <v>26.037898999999999</v>
      </c>
      <c r="J11" s="5">
        <f t="shared" si="1"/>
        <v>694.95839831533601</v>
      </c>
      <c r="K11" s="5">
        <f t="shared" si="2"/>
        <v>0</v>
      </c>
      <c r="L11" s="5">
        <f t="shared" si="3"/>
        <v>694.95839831533601</v>
      </c>
      <c r="M11" s="5">
        <f t="shared" si="4"/>
        <v>349.64794784117601</v>
      </c>
      <c r="N11" s="5">
        <f t="shared" si="5"/>
        <v>0</v>
      </c>
      <c r="O11" s="5">
        <f t="shared" si="6"/>
        <v>349.64794784117601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8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8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8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8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8:15" x14ac:dyDescent="0.25"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8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:O150" si="22">B150*$I150</f>
        <v>0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>
        <f t="shared" si="22"/>
        <v>0</v>
      </c>
      <c r="O150" s="5">
        <f t="shared" si="22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20</v>
      </c>
      <c r="B2" s="1">
        <v>0.30107499999999998</v>
      </c>
      <c r="C2" s="1">
        <v>-48.309078</v>
      </c>
      <c r="D2" s="1">
        <v>-48.008003000000002</v>
      </c>
      <c r="E2" s="1">
        <v>4.293215</v>
      </c>
      <c r="F2" s="1">
        <v>-16.523800999999999</v>
      </c>
      <c r="G2" s="1">
        <v>-12.230585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9.6031077698749989</v>
      </c>
      <c r="K2" s="5">
        <f t="shared" ref="K2:K65" si="2">C2*$I2</f>
        <v>-1540.8694919780701</v>
      </c>
      <c r="L2" s="5">
        <f t="shared" ref="L2:L65" si="3">D2*$I2</f>
        <v>-1531.2663842081952</v>
      </c>
      <c r="M2" s="5">
        <f t="shared" ref="M2:M65" si="4">E2*$I2</f>
        <v>136.93666469897499</v>
      </c>
      <c r="N2" s="5">
        <f t="shared" ref="N2:N65" si="5">F2*$I2</f>
        <v>-527.04423074306499</v>
      </c>
      <c r="O2" s="5">
        <f t="shared" ref="O2:O65" si="6">G2*$I2</f>
        <v>-390.10753414802497</v>
      </c>
    </row>
    <row r="3" spans="1:15" s="1" customFormat="1" x14ac:dyDescent="0.25">
      <c r="A3" s="1" t="s">
        <v>20</v>
      </c>
      <c r="B3" s="1">
        <v>5.4424E-2</v>
      </c>
      <c r="C3" s="1">
        <v>-37.715452999999997</v>
      </c>
      <c r="D3" s="1">
        <v>-37.661028999999999</v>
      </c>
      <c r="E3" s="1">
        <v>2.306403</v>
      </c>
      <c r="F3" s="1">
        <v>-17.077546999999999</v>
      </c>
      <c r="G3" s="1">
        <v>-14.771144</v>
      </c>
      <c r="H3" s="3">
        <f t="shared" si="0"/>
        <v>2</v>
      </c>
      <c r="I3" s="5">
        <f>Zonas!B3</f>
        <v>14.030607</v>
      </c>
      <c r="J3" s="5">
        <f t="shared" si="1"/>
        <v>0.76360175536800001</v>
      </c>
      <c r="K3" s="5">
        <f t="shared" si="2"/>
        <v>-529.17069886997092</v>
      </c>
      <c r="L3" s="5">
        <f t="shared" si="3"/>
        <v>-528.40709711460295</v>
      </c>
      <c r="M3" s="5">
        <f t="shared" si="4"/>
        <v>32.360234076620998</v>
      </c>
      <c r="N3" s="5">
        <f t="shared" si="5"/>
        <v>-239.60835048102899</v>
      </c>
      <c r="O3" s="5">
        <f t="shared" si="6"/>
        <v>-207.24811640440799</v>
      </c>
    </row>
    <row r="4" spans="1:15" s="1" customFormat="1" x14ac:dyDescent="0.25">
      <c r="A4" s="1" t="s">
        <v>20</v>
      </c>
      <c r="B4" s="1">
        <v>2.2081E-2</v>
      </c>
      <c r="C4" s="1">
        <v>-37.752429999999997</v>
      </c>
      <c r="D4" s="1">
        <v>-37.730348999999997</v>
      </c>
      <c r="E4" s="1">
        <v>1.9861770000000001</v>
      </c>
      <c r="F4" s="1">
        <v>-17.147873000000001</v>
      </c>
      <c r="G4" s="1">
        <v>-15.161695999999999</v>
      </c>
      <c r="H4" s="3">
        <f t="shared" si="0"/>
        <v>3</v>
      </c>
      <c r="I4" s="5">
        <f>Zonas!B4</f>
        <v>92.815055999999998</v>
      </c>
      <c r="J4" s="5">
        <f t="shared" si="1"/>
        <v>2.0494492515360001</v>
      </c>
      <c r="K4" s="5">
        <f t="shared" si="2"/>
        <v>-3503.9939045860797</v>
      </c>
      <c r="L4" s="5">
        <f t="shared" si="3"/>
        <v>-3501.9444553345438</v>
      </c>
      <c r="M4" s="5">
        <f t="shared" si="4"/>
        <v>184.347129480912</v>
      </c>
      <c r="N4" s="5">
        <f t="shared" si="5"/>
        <v>-1591.5807927758881</v>
      </c>
      <c r="O4" s="5">
        <f t="shared" si="6"/>
        <v>-1407.2336632949759</v>
      </c>
    </row>
    <row r="5" spans="1:15" s="1" customFormat="1" x14ac:dyDescent="0.25">
      <c r="A5" s="1" t="s">
        <v>20</v>
      </c>
      <c r="B5" s="1">
        <v>4.274E-2</v>
      </c>
      <c r="C5" s="1">
        <v>-38.051805000000002</v>
      </c>
      <c r="D5" s="1">
        <v>-38.009065</v>
      </c>
      <c r="E5" s="1">
        <v>2.2444820000000001</v>
      </c>
      <c r="F5" s="1">
        <v>-17.632705000000001</v>
      </c>
      <c r="G5" s="1">
        <v>-15.388223</v>
      </c>
      <c r="H5" s="3">
        <f t="shared" si="0"/>
        <v>4</v>
      </c>
      <c r="I5" s="5">
        <f>Zonas!B5</f>
        <v>13.901608</v>
      </c>
      <c r="J5" s="5">
        <f t="shared" si="1"/>
        <v>0.59415472591999996</v>
      </c>
      <c r="K5" s="5">
        <f t="shared" si="2"/>
        <v>-528.98127680243999</v>
      </c>
      <c r="L5" s="5">
        <f t="shared" si="3"/>
        <v>-528.38712207651997</v>
      </c>
      <c r="M5" s="5">
        <f t="shared" si="4"/>
        <v>31.201908927055999</v>
      </c>
      <c r="N5" s="5">
        <f t="shared" si="5"/>
        <v>-245.12295288964</v>
      </c>
      <c r="O5" s="5">
        <f t="shared" si="6"/>
        <v>-213.92104396258398</v>
      </c>
    </row>
    <row r="6" spans="1:15" s="1" customFormat="1" x14ac:dyDescent="0.25">
      <c r="A6" s="1" t="s">
        <v>20</v>
      </c>
      <c r="B6" s="1">
        <v>9.495E-3</v>
      </c>
      <c r="C6" s="1">
        <v>-36.572440999999998</v>
      </c>
      <c r="D6" s="1">
        <v>-36.562945999999997</v>
      </c>
      <c r="E6" s="1">
        <v>1.989962</v>
      </c>
      <c r="F6" s="1">
        <v>-18.501664000000002</v>
      </c>
      <c r="G6" s="1">
        <v>-16.511702</v>
      </c>
      <c r="H6" s="3">
        <f t="shared" si="0"/>
        <v>5</v>
      </c>
      <c r="I6" s="5">
        <f>Zonas!B6</f>
        <v>92.944344000000001</v>
      </c>
      <c r="J6" s="5">
        <f t="shared" si="1"/>
        <v>0.88250654628000003</v>
      </c>
      <c r="K6" s="5">
        <f t="shared" si="2"/>
        <v>-3399.2015372237038</v>
      </c>
      <c r="L6" s="5">
        <f t="shared" si="3"/>
        <v>-3398.3190306774236</v>
      </c>
      <c r="M6" s="5">
        <f t="shared" si="4"/>
        <v>184.95571267492801</v>
      </c>
      <c r="N6" s="5">
        <f t="shared" si="5"/>
        <v>-1719.6250233884161</v>
      </c>
      <c r="O6" s="5">
        <f t="shared" si="6"/>
        <v>-1534.6693107134879</v>
      </c>
    </row>
    <row r="7" spans="1:15" s="1" customFormat="1" x14ac:dyDescent="0.25">
      <c r="A7" s="1" t="s">
        <v>20</v>
      </c>
      <c r="B7" s="1">
        <v>4.6580000000000003E-2</v>
      </c>
      <c r="C7" s="1">
        <v>-35.031781000000002</v>
      </c>
      <c r="D7" s="1">
        <v>-34.985201000000004</v>
      </c>
      <c r="E7" s="1">
        <v>2.0544099999999998</v>
      </c>
      <c r="F7" s="1">
        <v>-16.797903999999999</v>
      </c>
      <c r="G7" s="1">
        <v>-14.743494</v>
      </c>
      <c r="H7" s="3">
        <f t="shared" si="0"/>
        <v>6</v>
      </c>
      <c r="I7" s="5">
        <f>Zonas!B7</f>
        <v>14.398417</v>
      </c>
      <c r="J7" s="5">
        <f t="shared" si="1"/>
        <v>0.67067826386000007</v>
      </c>
      <c r="K7" s="5">
        <f t="shared" si="2"/>
        <v>-504.40219109067704</v>
      </c>
      <c r="L7" s="5">
        <f t="shared" si="3"/>
        <v>-503.73151282681704</v>
      </c>
      <c r="M7" s="5">
        <f t="shared" si="4"/>
        <v>29.580251868969999</v>
      </c>
      <c r="N7" s="5">
        <f t="shared" si="5"/>
        <v>-241.863226517968</v>
      </c>
      <c r="O7" s="5">
        <f t="shared" si="6"/>
        <v>-212.28297464899799</v>
      </c>
    </row>
    <row r="8" spans="1:15" s="1" customFormat="1" x14ac:dyDescent="0.25">
      <c r="A8" s="1" t="s">
        <v>20</v>
      </c>
      <c r="B8" s="1">
        <v>9.7660000000000004E-3</v>
      </c>
      <c r="C8" s="1">
        <v>-35.109788999999999</v>
      </c>
      <c r="D8" s="1">
        <v>-35.100023</v>
      </c>
      <c r="E8" s="1">
        <v>1.7233369999999999</v>
      </c>
      <c r="F8" s="1">
        <v>-16.801006000000001</v>
      </c>
      <c r="G8" s="1">
        <v>-15.077667999999999</v>
      </c>
      <c r="H8" s="3">
        <f t="shared" si="0"/>
        <v>7</v>
      </c>
      <c r="I8" s="5">
        <f>Zonas!B8</f>
        <v>52.094231000000001</v>
      </c>
      <c r="J8" s="5">
        <f t="shared" si="1"/>
        <v>0.50875225994600004</v>
      </c>
      <c r="K8" s="5">
        <f t="shared" si="2"/>
        <v>-1829.0174585272589</v>
      </c>
      <c r="L8" s="5">
        <f t="shared" si="3"/>
        <v>-1828.5087062673131</v>
      </c>
      <c r="M8" s="5">
        <f t="shared" si="4"/>
        <v>89.775915768847</v>
      </c>
      <c r="N8" s="5">
        <f t="shared" si="5"/>
        <v>-875.23548759638606</v>
      </c>
      <c r="O8" s="5">
        <f t="shared" si="6"/>
        <v>-785.45951973330796</v>
      </c>
    </row>
    <row r="9" spans="1:15" s="1" customFormat="1" x14ac:dyDescent="0.25">
      <c r="A9" s="1" t="s">
        <v>20</v>
      </c>
      <c r="B9" s="1">
        <v>7.0559999999999998E-3</v>
      </c>
      <c r="C9" s="1">
        <v>-32.285051000000003</v>
      </c>
      <c r="D9" s="1">
        <v>-32.277994999999997</v>
      </c>
      <c r="E9" s="1">
        <v>1.6938500000000001</v>
      </c>
      <c r="F9" s="1">
        <v>-17.177448999999999</v>
      </c>
      <c r="G9" s="1">
        <v>-15.483599</v>
      </c>
      <c r="H9" s="3">
        <f t="shared" si="0"/>
        <v>8</v>
      </c>
      <c r="I9" s="5">
        <f>Zonas!B9</f>
        <v>40.352874999999997</v>
      </c>
      <c r="J9" s="5">
        <f t="shared" si="1"/>
        <v>0.28472988599999999</v>
      </c>
      <c r="K9" s="5">
        <f t="shared" si="2"/>
        <v>-1302.794627371625</v>
      </c>
      <c r="L9" s="5">
        <f t="shared" si="3"/>
        <v>-1302.5098974856248</v>
      </c>
      <c r="M9" s="5">
        <f t="shared" si="4"/>
        <v>68.351717318750005</v>
      </c>
      <c r="N9" s="5">
        <f t="shared" si="5"/>
        <v>-693.15945231587489</v>
      </c>
      <c r="O9" s="5">
        <f t="shared" si="6"/>
        <v>-624.80773499712495</v>
      </c>
    </row>
    <row r="10" spans="1:15" s="1" customFormat="1" x14ac:dyDescent="0.25">
      <c r="A10" s="1" t="s">
        <v>20</v>
      </c>
      <c r="B10" s="1">
        <v>2.3916E-2</v>
      </c>
      <c r="C10" s="1">
        <v>-38.656441000000001</v>
      </c>
      <c r="D10" s="1">
        <v>-38.632525999999999</v>
      </c>
      <c r="E10" s="1">
        <v>2.042065</v>
      </c>
      <c r="F10" s="1">
        <v>-18.401835999999999</v>
      </c>
      <c r="G10" s="1">
        <v>-16.359770999999999</v>
      </c>
      <c r="H10" s="3">
        <f t="shared" si="0"/>
        <v>9</v>
      </c>
      <c r="I10" s="5">
        <f>Zonas!B10</f>
        <v>38.123268000000003</v>
      </c>
      <c r="J10" s="5">
        <f t="shared" si="1"/>
        <v>0.91175607748800003</v>
      </c>
      <c r="K10" s="5">
        <f t="shared" si="2"/>
        <v>-1473.7098601691882</v>
      </c>
      <c r="L10" s="5">
        <f t="shared" si="3"/>
        <v>-1472.798142214968</v>
      </c>
      <c r="M10" s="5">
        <f t="shared" si="4"/>
        <v>77.850191268420005</v>
      </c>
      <c r="N10" s="5">
        <f t="shared" si="5"/>
        <v>-701.53812552004808</v>
      </c>
      <c r="O10" s="5">
        <f t="shared" si="6"/>
        <v>-623.68793425162801</v>
      </c>
    </row>
    <row r="11" spans="1:15" s="1" customFormat="1" x14ac:dyDescent="0.25">
      <c r="A11" s="1" t="s">
        <v>20</v>
      </c>
      <c r="B11" s="1">
        <v>5.0840000000000003E-2</v>
      </c>
      <c r="C11" s="1">
        <v>-39.230559</v>
      </c>
      <c r="D11" s="1">
        <v>-39.179718999999999</v>
      </c>
      <c r="E11" s="1">
        <v>2.2568649999999999</v>
      </c>
      <c r="F11" s="1">
        <v>-18.654627000000001</v>
      </c>
      <c r="G11" s="1">
        <v>-16.397760999999999</v>
      </c>
      <c r="H11" s="3">
        <f t="shared" si="0"/>
        <v>10</v>
      </c>
      <c r="I11" s="5">
        <f>Zonas!B11</f>
        <v>26.037898999999999</v>
      </c>
      <c r="J11" s="5">
        <f t="shared" si="1"/>
        <v>1.3237667851600001</v>
      </c>
      <c r="K11" s="5">
        <f t="shared" si="2"/>
        <v>-1021.481332955541</v>
      </c>
      <c r="L11" s="5">
        <f t="shared" si="3"/>
        <v>-1020.157566170381</v>
      </c>
      <c r="M11" s="5">
        <f t="shared" si="4"/>
        <v>58.764022926634993</v>
      </c>
      <c r="N11" s="5">
        <f t="shared" si="5"/>
        <v>-485.72729370867302</v>
      </c>
      <c r="O11" s="5">
        <f t="shared" si="6"/>
        <v>-426.96324474413899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8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8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8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8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8:15" x14ac:dyDescent="0.25"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8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:O150" si="22">B150*$I150</f>
        <v>0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>
        <f t="shared" si="22"/>
        <v>0</v>
      </c>
      <c r="O150" s="5">
        <f t="shared" si="2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372"/>
  <sheetViews>
    <sheetView workbookViewId="0"/>
  </sheetViews>
  <sheetFormatPr baseColWidth="10" defaultRowHeight="15" x14ac:dyDescent="0.25"/>
  <cols>
    <col min="1" max="1" width="25.7109375" style="1" customWidth="1"/>
    <col min="2" max="9" width="15.7109375" style="1" customWidth="1"/>
    <col min="10" max="16384" width="11.42578125" style="1"/>
  </cols>
  <sheetData>
    <row r="1" spans="1:7" x14ac:dyDescent="0.25">
      <c r="A1" s="1" t="s">
        <v>6</v>
      </c>
    </row>
    <row r="2" spans="1:7" x14ac:dyDescent="0.25">
      <c r="A2" s="1">
        <v>5</v>
      </c>
    </row>
    <row r="3" spans="1:7" x14ac:dyDescent="0.25">
      <c r="A3" s="1" t="s">
        <v>39</v>
      </c>
    </row>
    <row r="5" spans="1:7" x14ac:dyDescent="0.25">
      <c r="A5" s="1" t="s">
        <v>7</v>
      </c>
    </row>
    <row r="6" spans="1:7" x14ac:dyDescent="0.25">
      <c r="A6" s="1" t="s">
        <v>8</v>
      </c>
    </row>
    <row r="7" spans="1:7" x14ac:dyDescent="0.25">
      <c r="A7" s="1">
        <v>1</v>
      </c>
    </row>
    <row r="8" spans="1:7" x14ac:dyDescent="0.25">
      <c r="A8" s="1" t="s">
        <v>72</v>
      </c>
      <c r="B8" s="1" t="s">
        <v>82</v>
      </c>
    </row>
    <row r="9" spans="1:7" x14ac:dyDescent="0.25">
      <c r="A9" s="1">
        <v>31.896065</v>
      </c>
    </row>
    <row r="10" spans="1:7" x14ac:dyDescent="0.25">
      <c r="A10" s="1" t="s">
        <v>0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1" t="s">
        <v>15</v>
      </c>
      <c r="B11" s="1">
        <v>1.2130289999999999</v>
      </c>
      <c r="C11" s="1">
        <v>-85.075819999999993</v>
      </c>
      <c r="D11" s="1">
        <v>-83.862791000000001</v>
      </c>
      <c r="E11" s="1">
        <v>7.9640620000000002</v>
      </c>
      <c r="F11" s="1">
        <v>-6.8291940000000002</v>
      </c>
      <c r="G11" s="1">
        <v>1.134868</v>
      </c>
    </row>
    <row r="12" spans="1:7" x14ac:dyDescent="0.25">
      <c r="A12" s="1" t="s">
        <v>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25">
      <c r="A13" s="1" t="s">
        <v>2</v>
      </c>
      <c r="B13" s="1">
        <v>1.2543E-2</v>
      </c>
      <c r="C13" s="1">
        <v>-8.1450999999999996E-2</v>
      </c>
      <c r="D13" s="1">
        <v>-6.8907999999999997E-2</v>
      </c>
      <c r="E13" s="1">
        <v>9.4934000000000004E-2</v>
      </c>
      <c r="F13" s="1">
        <v>-3.5975E-2</v>
      </c>
      <c r="G13" s="1">
        <v>5.8958999999999998E-2</v>
      </c>
    </row>
    <row r="14" spans="1:7" x14ac:dyDescent="0.25">
      <c r="A14" s="1" t="s">
        <v>16</v>
      </c>
      <c r="B14" s="1">
        <v>0.14042499999999999</v>
      </c>
      <c r="C14" s="1">
        <v>-7.3998889999999999</v>
      </c>
      <c r="D14" s="1">
        <v>-7.2594640000000004</v>
      </c>
      <c r="E14" s="1">
        <v>1.7193480000000001</v>
      </c>
      <c r="F14" s="1">
        <v>-1.2117910000000001</v>
      </c>
      <c r="G14" s="1">
        <v>0.50755700000000004</v>
      </c>
    </row>
    <row r="15" spans="1:7" x14ac:dyDescent="0.25">
      <c r="A15" s="1" t="s">
        <v>17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5">
      <c r="A16" s="1" t="s">
        <v>18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1" t="s">
        <v>19</v>
      </c>
      <c r="B17" s="1">
        <v>27.761379000000002</v>
      </c>
      <c r="C17" s="1">
        <v>0</v>
      </c>
      <c r="D17" s="1">
        <v>27.761379000000002</v>
      </c>
      <c r="E17" s="1">
        <v>13.968923</v>
      </c>
      <c r="F17" s="1">
        <v>0</v>
      </c>
      <c r="G17" s="1">
        <v>13.968923</v>
      </c>
    </row>
    <row r="18" spans="1:7" x14ac:dyDescent="0.25">
      <c r="A18" s="1" t="s">
        <v>20</v>
      </c>
      <c r="B18" s="1">
        <v>0.30107499999999998</v>
      </c>
      <c r="C18" s="1">
        <v>-48.309078</v>
      </c>
      <c r="D18" s="1">
        <v>-48.008003000000002</v>
      </c>
      <c r="E18" s="1">
        <v>4.293215</v>
      </c>
      <c r="F18" s="1">
        <v>-16.523800999999999</v>
      </c>
      <c r="G18" s="1">
        <v>-12.230585</v>
      </c>
    </row>
    <row r="19" spans="1:7" x14ac:dyDescent="0.25">
      <c r="A19" s="1" t="s">
        <v>3</v>
      </c>
      <c r="B19" s="1">
        <v>38.642068999999999</v>
      </c>
      <c r="C19" s="1">
        <v>-150.235829</v>
      </c>
      <c r="D19" s="1">
        <v>-111.593761</v>
      </c>
      <c r="E19" s="1">
        <v>32.870708</v>
      </c>
      <c r="F19" s="1">
        <v>-29.413934000000001</v>
      </c>
      <c r="G19" s="1">
        <v>3.4567739999999998</v>
      </c>
    </row>
    <row r="21" spans="1:7" x14ac:dyDescent="0.25">
      <c r="A21" s="1" t="s">
        <v>21</v>
      </c>
    </row>
    <row r="22" spans="1:7" x14ac:dyDescent="0.25">
      <c r="A22" s="1">
        <v>16</v>
      </c>
    </row>
    <row r="23" spans="1:7" x14ac:dyDescent="0.25">
      <c r="A23" s="1" t="s">
        <v>4</v>
      </c>
      <c r="B23" s="1" t="s">
        <v>22</v>
      </c>
      <c r="C23" s="1" t="s">
        <v>23</v>
      </c>
      <c r="D23" s="1" t="s">
        <v>24</v>
      </c>
      <c r="E23" s="1" t="s">
        <v>25</v>
      </c>
      <c r="F23" s="1" t="s">
        <v>26</v>
      </c>
      <c r="G23" s="1" t="s">
        <v>27</v>
      </c>
    </row>
    <row r="24" spans="1:7" x14ac:dyDescent="0.25">
      <c r="A24" s="1" t="s">
        <v>83</v>
      </c>
      <c r="B24" s="1">
        <v>1.21E-4</v>
      </c>
      <c r="C24" s="1">
        <v>-1.15E-3</v>
      </c>
      <c r="D24" s="1">
        <v>-1.0280000000000001E-3</v>
      </c>
      <c r="E24" s="1">
        <v>4.0749999999999996E-3</v>
      </c>
      <c r="F24" s="1">
        <v>-2.2859999999999998E-3</v>
      </c>
      <c r="G24" s="1">
        <v>1.789E-3</v>
      </c>
    </row>
    <row r="25" spans="1:7" x14ac:dyDescent="0.25">
      <c r="A25" s="1" t="s">
        <v>84</v>
      </c>
      <c r="B25" s="1">
        <v>3.0699999999999998E-4</v>
      </c>
      <c r="C25" s="1">
        <v>-2.9030000000000002E-3</v>
      </c>
      <c r="D25" s="1">
        <v>-2.5959999999999998E-3</v>
      </c>
      <c r="E25" s="1">
        <v>1.0292000000000001E-2</v>
      </c>
      <c r="F25" s="1">
        <v>-5.7730000000000004E-3</v>
      </c>
      <c r="G25" s="1">
        <v>4.5189999999999996E-3</v>
      </c>
    </row>
    <row r="26" spans="1:7" x14ac:dyDescent="0.25">
      <c r="A26" s="1" t="s">
        <v>85</v>
      </c>
      <c r="B26" s="1">
        <v>3.0800000000000001E-4</v>
      </c>
      <c r="C26" s="1">
        <v>-2.9190000000000002E-3</v>
      </c>
      <c r="D26" s="1">
        <v>-2.6099999999999999E-3</v>
      </c>
      <c r="E26" s="1">
        <v>1.0348E-2</v>
      </c>
      <c r="F26" s="1">
        <v>-5.8040000000000001E-3</v>
      </c>
      <c r="G26" s="1">
        <v>4.5430000000000002E-3</v>
      </c>
    </row>
    <row r="27" spans="1:7" x14ac:dyDescent="0.25">
      <c r="A27" s="1" t="s">
        <v>86</v>
      </c>
      <c r="B27" s="1">
        <v>1.12E-4</v>
      </c>
      <c r="C27" s="1">
        <v>-1.059E-3</v>
      </c>
      <c r="D27" s="1">
        <v>-9.4700000000000003E-4</v>
      </c>
      <c r="E27" s="1">
        <v>3.7529999999999998E-3</v>
      </c>
      <c r="F27" s="1">
        <v>-2.1050000000000001E-3</v>
      </c>
      <c r="G27" s="1">
        <v>1.6479999999999999E-3</v>
      </c>
    </row>
    <row r="28" spans="1:7" x14ac:dyDescent="0.25">
      <c r="A28" s="1" t="s">
        <v>87</v>
      </c>
      <c r="B28" s="1">
        <v>6.7100000000000005E-4</v>
      </c>
      <c r="C28" s="1">
        <v>-6.3530000000000001E-3</v>
      </c>
      <c r="D28" s="1">
        <v>-5.6820000000000004E-3</v>
      </c>
      <c r="E28" s="1">
        <v>2.2525E-2</v>
      </c>
      <c r="F28" s="1">
        <v>-1.2636E-2</v>
      </c>
      <c r="G28" s="1">
        <v>9.8899999999999995E-3</v>
      </c>
    </row>
    <row r="29" spans="1:7" x14ac:dyDescent="0.25">
      <c r="A29" s="1" t="s">
        <v>88</v>
      </c>
      <c r="B29" s="1">
        <v>7.2000000000000002E-5</v>
      </c>
      <c r="C29" s="1">
        <v>-6.8199999999999999E-4</v>
      </c>
      <c r="D29" s="1">
        <v>-6.0999999999999997E-4</v>
      </c>
      <c r="E29" s="1">
        <v>2.4169999999999999E-3</v>
      </c>
      <c r="F29" s="1">
        <v>-1.356E-3</v>
      </c>
      <c r="G29" s="1">
        <v>1.0610000000000001E-3</v>
      </c>
    </row>
    <row r="30" spans="1:7" x14ac:dyDescent="0.25">
      <c r="A30" s="1" t="s">
        <v>89</v>
      </c>
      <c r="B30" s="1">
        <v>2.9399999999999999E-4</v>
      </c>
      <c r="C30" s="1">
        <v>-2.7799999999999999E-3</v>
      </c>
      <c r="D30" s="1">
        <v>-2.4859999999999999E-3</v>
      </c>
      <c r="E30" s="1">
        <v>9.8560000000000002E-3</v>
      </c>
      <c r="F30" s="1">
        <v>-5.5290000000000001E-3</v>
      </c>
      <c r="G30" s="1">
        <v>4.3270000000000001E-3</v>
      </c>
    </row>
    <row r="31" spans="1:7" x14ac:dyDescent="0.25">
      <c r="A31" s="1" t="s">
        <v>90</v>
      </c>
      <c r="B31" s="1">
        <v>1.211368</v>
      </c>
      <c r="C31" s="1">
        <v>-85.056379000000007</v>
      </c>
      <c r="D31" s="1">
        <v>-83.845011</v>
      </c>
      <c r="E31" s="1">
        <v>7.8994939999999998</v>
      </c>
      <c r="F31" s="1">
        <v>-6.7924800000000003</v>
      </c>
      <c r="G31" s="1">
        <v>1.1070139999999999</v>
      </c>
    </row>
    <row r="32" spans="1:7" x14ac:dyDescent="0.25">
      <c r="A32" s="1" t="s">
        <v>91</v>
      </c>
      <c r="B32" s="1">
        <v>0.74701099999999998</v>
      </c>
      <c r="C32" s="1">
        <v>-4.6938000000000001E-2</v>
      </c>
      <c r="D32" s="1">
        <v>0.70007399999999997</v>
      </c>
      <c r="E32" s="1">
        <v>0.21476899999999999</v>
      </c>
      <c r="F32" s="1">
        <v>-0.25535999999999998</v>
      </c>
      <c r="G32" s="1">
        <v>-4.0591000000000002E-2</v>
      </c>
    </row>
    <row r="33" spans="1:7" x14ac:dyDescent="0.25">
      <c r="A33" s="1" t="s">
        <v>92</v>
      </c>
      <c r="B33" s="1">
        <v>0.75351699999999999</v>
      </c>
      <c r="C33" s="1">
        <v>-4.7347E-2</v>
      </c>
      <c r="D33" s="1">
        <v>0.70617099999999999</v>
      </c>
      <c r="E33" s="1">
        <v>0.21664</v>
      </c>
      <c r="F33" s="1">
        <v>-0.25758399999999998</v>
      </c>
      <c r="G33" s="1">
        <v>-4.0945000000000002E-2</v>
      </c>
    </row>
    <row r="34" spans="1:7" x14ac:dyDescent="0.25">
      <c r="A34" s="1" t="s">
        <v>93</v>
      </c>
      <c r="B34" s="1">
        <v>0.52645299999999995</v>
      </c>
      <c r="C34" s="1">
        <v>-2.9732999999999999E-2</v>
      </c>
      <c r="D34" s="1">
        <v>0.49671900000000002</v>
      </c>
      <c r="E34" s="1">
        <v>0.185392</v>
      </c>
      <c r="F34" s="1">
        <v>-0.18121300000000001</v>
      </c>
      <c r="G34" s="1">
        <v>4.1780000000000003E-3</v>
      </c>
    </row>
    <row r="35" spans="1:7" x14ac:dyDescent="0.25">
      <c r="A35" s="1" t="s">
        <v>94</v>
      </c>
      <c r="B35" s="1">
        <v>4.2200000000000001E-4</v>
      </c>
      <c r="C35" s="1">
        <v>-2.1020000000000001E-3</v>
      </c>
      <c r="D35" s="1">
        <v>-1.6800000000000001E-3</v>
      </c>
      <c r="E35" s="1">
        <v>3.369E-3</v>
      </c>
      <c r="F35" s="1">
        <v>-1.217E-3</v>
      </c>
      <c r="G35" s="1">
        <v>2.1519999999999998E-3</v>
      </c>
    </row>
    <row r="36" spans="1:7" x14ac:dyDescent="0.25">
      <c r="A36" s="1" t="s">
        <v>95</v>
      </c>
      <c r="B36" s="1">
        <v>2.5639999999999999E-3</v>
      </c>
      <c r="C36" s="1">
        <v>-1.3413E-2</v>
      </c>
      <c r="D36" s="1">
        <v>-1.0848999999999999E-2</v>
      </c>
      <c r="E36" s="1">
        <v>1.3703E-2</v>
      </c>
      <c r="F36" s="1">
        <v>-9.8619999999999992E-3</v>
      </c>
      <c r="G36" s="1">
        <v>3.8409999999999998E-3</v>
      </c>
    </row>
    <row r="37" spans="1:7" x14ac:dyDescent="0.25">
      <c r="A37" s="1" t="s">
        <v>96</v>
      </c>
      <c r="B37" s="1">
        <v>2.3E-3</v>
      </c>
      <c r="C37" s="1">
        <v>-1.4334E-2</v>
      </c>
      <c r="D37" s="1">
        <v>-1.2034E-2</v>
      </c>
      <c r="E37" s="1">
        <v>1.8241E-2</v>
      </c>
      <c r="F37" s="1">
        <v>-5.091E-3</v>
      </c>
      <c r="G37" s="1">
        <v>1.3148999999999999E-2</v>
      </c>
    </row>
    <row r="38" spans="1:7" x14ac:dyDescent="0.25">
      <c r="A38" s="1" t="s">
        <v>97</v>
      </c>
      <c r="B38" s="1">
        <v>4.8849999999999996E-3</v>
      </c>
      <c r="C38" s="1">
        <v>-3.1081000000000001E-2</v>
      </c>
      <c r="D38" s="1">
        <v>-2.6196000000000001E-2</v>
      </c>
      <c r="E38" s="1">
        <v>3.7659999999999999E-2</v>
      </c>
      <c r="F38" s="1">
        <v>-1.0631E-2</v>
      </c>
      <c r="G38" s="1">
        <v>2.7028E-2</v>
      </c>
    </row>
    <row r="39" spans="1:7" x14ac:dyDescent="0.25">
      <c r="A39" s="1" t="s">
        <v>98</v>
      </c>
      <c r="B39" s="1">
        <v>2.3739999999999998E-3</v>
      </c>
      <c r="C39" s="1">
        <v>-2.0523E-2</v>
      </c>
      <c r="D39" s="1">
        <v>-1.8148999999999998E-2</v>
      </c>
      <c r="E39" s="1">
        <v>2.1975000000000001E-2</v>
      </c>
      <c r="F39" s="1">
        <v>-9.1870000000000007E-3</v>
      </c>
      <c r="G39" s="1">
        <v>1.2788000000000001E-2</v>
      </c>
    </row>
    <row r="41" spans="1:7" x14ac:dyDescent="0.25">
      <c r="A41" s="1" t="s">
        <v>73</v>
      </c>
    </row>
    <row r="43" spans="1:7" x14ac:dyDescent="0.25">
      <c r="A43" s="1" t="s">
        <v>7</v>
      </c>
    </row>
    <row r="44" spans="1:7" x14ac:dyDescent="0.25">
      <c r="A44" s="1" t="s">
        <v>8</v>
      </c>
    </row>
    <row r="45" spans="1:7" x14ac:dyDescent="0.25">
      <c r="A45" s="1">
        <v>2</v>
      </c>
    </row>
    <row r="46" spans="1:7" x14ac:dyDescent="0.25">
      <c r="A46" s="1" t="s">
        <v>74</v>
      </c>
      <c r="B46" s="1" t="s">
        <v>99</v>
      </c>
    </row>
    <row r="47" spans="1:7" x14ac:dyDescent="0.25">
      <c r="A47" s="1">
        <v>14.030607</v>
      </c>
    </row>
    <row r="48" spans="1:7" x14ac:dyDescent="0.25">
      <c r="A48" s="1" t="s">
        <v>0</v>
      </c>
      <c r="B48" s="1" t="s">
        <v>9</v>
      </c>
      <c r="C48" s="1" t="s">
        <v>10</v>
      </c>
      <c r="D48" s="1" t="s">
        <v>11</v>
      </c>
      <c r="E48" s="1" t="s">
        <v>12</v>
      </c>
      <c r="F48" s="1" t="s">
        <v>13</v>
      </c>
      <c r="G48" s="1" t="s">
        <v>14</v>
      </c>
    </row>
    <row r="49" spans="1:7" x14ac:dyDescent="0.25">
      <c r="A49" s="1" t="s">
        <v>15</v>
      </c>
      <c r="B49" s="1">
        <v>0.41113</v>
      </c>
      <c r="C49" s="1">
        <v>-21.091121000000001</v>
      </c>
      <c r="D49" s="1">
        <v>-20.679991000000001</v>
      </c>
      <c r="E49" s="1">
        <v>2.940439</v>
      </c>
      <c r="F49" s="1">
        <v>-2.3042560000000001</v>
      </c>
      <c r="G49" s="1">
        <v>0.63618300000000005</v>
      </c>
    </row>
    <row r="50" spans="1:7" x14ac:dyDescent="0.25">
      <c r="A50" s="1" t="s">
        <v>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25">
      <c r="A51" s="1" t="s">
        <v>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1" t="s">
        <v>16</v>
      </c>
      <c r="B52" s="1">
        <v>0.26816499999999999</v>
      </c>
      <c r="C52" s="1">
        <v>-11.097218</v>
      </c>
      <c r="D52" s="1">
        <v>-10.829053</v>
      </c>
      <c r="E52" s="1">
        <v>2.4028010000000002</v>
      </c>
      <c r="F52" s="1">
        <v>-1.1164670000000001</v>
      </c>
      <c r="G52" s="1">
        <v>1.2863329999999999</v>
      </c>
    </row>
    <row r="53" spans="1:7" x14ac:dyDescent="0.25">
      <c r="A53" s="1" t="s">
        <v>17</v>
      </c>
      <c r="B53" s="1">
        <v>14.289381000000001</v>
      </c>
      <c r="C53" s="1">
        <v>0</v>
      </c>
      <c r="D53" s="1">
        <v>14.289381000000001</v>
      </c>
      <c r="E53" s="1">
        <v>8.5140809999999991</v>
      </c>
      <c r="F53" s="1">
        <v>0</v>
      </c>
      <c r="G53" s="1">
        <v>8.5140809999999991</v>
      </c>
    </row>
    <row r="54" spans="1:7" x14ac:dyDescent="0.25">
      <c r="A54" s="1" t="s">
        <v>18</v>
      </c>
      <c r="B54" s="1">
        <v>0.48458299999999999</v>
      </c>
      <c r="C54" s="1">
        <v>-17.198969000000002</v>
      </c>
      <c r="D54" s="1">
        <v>-16.714386000000001</v>
      </c>
      <c r="E54" s="1">
        <v>4.2635889999999996</v>
      </c>
      <c r="F54" s="1">
        <v>-4.1506230000000004</v>
      </c>
      <c r="G54" s="1">
        <v>0.112966</v>
      </c>
    </row>
    <row r="55" spans="1:7" x14ac:dyDescent="0.25">
      <c r="A55" s="1" t="s">
        <v>19</v>
      </c>
      <c r="B55" s="1">
        <v>26.790213000000001</v>
      </c>
      <c r="C55" s="1">
        <v>0</v>
      </c>
      <c r="D55" s="1">
        <v>26.790213000000001</v>
      </c>
      <c r="E55" s="1">
        <v>13.478573000000001</v>
      </c>
      <c r="F55" s="1">
        <v>0</v>
      </c>
      <c r="G55" s="1">
        <v>13.478573000000001</v>
      </c>
    </row>
    <row r="56" spans="1:7" x14ac:dyDescent="0.25">
      <c r="A56" s="1" t="s">
        <v>20</v>
      </c>
      <c r="B56" s="1">
        <v>5.4424E-2</v>
      </c>
      <c r="C56" s="1">
        <v>-37.715452999999997</v>
      </c>
      <c r="D56" s="1">
        <v>-37.661028999999999</v>
      </c>
      <c r="E56" s="1">
        <v>2.306403</v>
      </c>
      <c r="F56" s="1">
        <v>-17.077546999999999</v>
      </c>
      <c r="G56" s="1">
        <v>-14.771144</v>
      </c>
    </row>
    <row r="57" spans="1:7" x14ac:dyDescent="0.25">
      <c r="A57" s="1" t="s">
        <v>3</v>
      </c>
      <c r="B57" s="1">
        <v>49.449541000000004</v>
      </c>
      <c r="C57" s="1">
        <v>-94.523663999999997</v>
      </c>
      <c r="D57" s="1">
        <v>-45.074123</v>
      </c>
      <c r="E57" s="1">
        <v>40.111764000000001</v>
      </c>
      <c r="F57" s="1">
        <v>-30.572143000000001</v>
      </c>
      <c r="G57" s="1">
        <v>9.5396210000000004</v>
      </c>
    </row>
    <row r="59" spans="1:7" x14ac:dyDescent="0.25">
      <c r="A59" s="1" t="s">
        <v>21</v>
      </c>
    </row>
    <row r="60" spans="1:7" x14ac:dyDescent="0.25">
      <c r="A60" s="1">
        <v>5</v>
      </c>
    </row>
    <row r="61" spans="1:7" x14ac:dyDescent="0.25">
      <c r="A61" s="1" t="s">
        <v>4</v>
      </c>
      <c r="B61" s="1" t="s">
        <v>22</v>
      </c>
      <c r="C61" s="1" t="s">
        <v>23</v>
      </c>
      <c r="D61" s="1" t="s">
        <v>24</v>
      </c>
      <c r="E61" s="1" t="s">
        <v>25</v>
      </c>
      <c r="F61" s="1" t="s">
        <v>26</v>
      </c>
      <c r="G61" s="1" t="s">
        <v>27</v>
      </c>
    </row>
    <row r="62" spans="1:7" x14ac:dyDescent="0.25">
      <c r="A62" s="1" t="s">
        <v>100</v>
      </c>
      <c r="B62" s="1">
        <v>2.4639000000000001E-2</v>
      </c>
      <c r="C62" s="1">
        <v>-1.2447790000000001</v>
      </c>
      <c r="D62" s="1">
        <v>-1.22014</v>
      </c>
      <c r="E62" s="1">
        <v>0.19340099999999999</v>
      </c>
      <c r="F62" s="1">
        <v>-0.13003899999999999</v>
      </c>
      <c r="G62" s="1">
        <v>6.3362000000000002E-2</v>
      </c>
    </row>
    <row r="63" spans="1:7" x14ac:dyDescent="0.25">
      <c r="A63" s="1" t="s">
        <v>101</v>
      </c>
      <c r="B63" s="1">
        <v>0.11605500000000001</v>
      </c>
      <c r="C63" s="1">
        <v>-5.873545</v>
      </c>
      <c r="D63" s="1">
        <v>-5.7574909999999999</v>
      </c>
      <c r="E63" s="1">
        <v>0.90980499999999997</v>
      </c>
      <c r="F63" s="1">
        <v>-0.61081099999999999</v>
      </c>
      <c r="G63" s="1">
        <v>0.29899300000000001</v>
      </c>
    </row>
    <row r="64" spans="1:7" x14ac:dyDescent="0.25">
      <c r="A64" s="1" t="s">
        <v>102</v>
      </c>
      <c r="B64" s="1">
        <v>0.27044699999999999</v>
      </c>
      <c r="C64" s="1">
        <v>-13.972694000000001</v>
      </c>
      <c r="D64" s="1">
        <v>-13.702247</v>
      </c>
      <c r="E64" s="1">
        <v>1.8372550000000001</v>
      </c>
      <c r="F64" s="1">
        <v>-1.56338</v>
      </c>
      <c r="G64" s="1">
        <v>0.27387600000000001</v>
      </c>
    </row>
    <row r="65" spans="1:7" x14ac:dyDescent="0.25">
      <c r="A65" s="1" t="s">
        <v>103</v>
      </c>
      <c r="B65" s="1">
        <v>1.5370999999999999E-2</v>
      </c>
      <c r="C65" s="1">
        <v>-2.2750000000000001E-3</v>
      </c>
      <c r="D65" s="1">
        <v>1.3096999999999999E-2</v>
      </c>
      <c r="E65" s="1">
        <v>3.4949000000000001E-2</v>
      </c>
      <c r="F65" s="1">
        <v>-7.8209999999999998E-3</v>
      </c>
      <c r="G65" s="1">
        <v>2.7127999999999999E-2</v>
      </c>
    </row>
    <row r="66" spans="1:7" x14ac:dyDescent="0.25">
      <c r="A66" s="1" t="s">
        <v>104</v>
      </c>
      <c r="B66" s="1">
        <v>14.773963999999999</v>
      </c>
      <c r="C66" s="1">
        <v>-17.198968000000001</v>
      </c>
      <c r="D66" s="1">
        <v>-2.4250050000000001</v>
      </c>
      <c r="E66" s="1">
        <v>12.777668999999999</v>
      </c>
      <c r="F66" s="1">
        <v>-4.1506220000000003</v>
      </c>
      <c r="G66" s="1">
        <v>8.6270469999999992</v>
      </c>
    </row>
    <row r="68" spans="1:7" x14ac:dyDescent="0.25">
      <c r="A68" s="1" t="s">
        <v>75</v>
      </c>
      <c r="B68" s="1" t="s">
        <v>105</v>
      </c>
    </row>
    <row r="69" spans="1:7" x14ac:dyDescent="0.25">
      <c r="A69" s="1">
        <v>92.815055999999998</v>
      </c>
    </row>
    <row r="70" spans="1:7" x14ac:dyDescent="0.25">
      <c r="A70" s="1" t="s">
        <v>0</v>
      </c>
      <c r="B70" s="1" t="s">
        <v>9</v>
      </c>
      <c r="C70" s="1" t="s">
        <v>10</v>
      </c>
      <c r="D70" s="1" t="s">
        <v>11</v>
      </c>
      <c r="E70" s="1" t="s">
        <v>12</v>
      </c>
      <c r="F70" s="1" t="s">
        <v>13</v>
      </c>
      <c r="G70" s="1" t="s">
        <v>14</v>
      </c>
    </row>
    <row r="71" spans="1:7" x14ac:dyDescent="0.25">
      <c r="A71" s="1" t="s">
        <v>15</v>
      </c>
      <c r="B71" s="1">
        <v>2.3029999999999999E-3</v>
      </c>
      <c r="C71" s="1">
        <v>-13.548177000000001</v>
      </c>
      <c r="D71" s="1">
        <v>-13.545873</v>
      </c>
      <c r="E71" s="1">
        <v>1.268165</v>
      </c>
      <c r="F71" s="1">
        <v>-0.80813100000000004</v>
      </c>
      <c r="G71" s="1">
        <v>0.460034</v>
      </c>
    </row>
    <row r="72" spans="1:7" x14ac:dyDescent="0.25">
      <c r="A72" s="1" t="s">
        <v>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1" t="s">
        <v>2</v>
      </c>
      <c r="B73" s="1">
        <v>1.9030999999999999E-2</v>
      </c>
      <c r="C73" s="1">
        <v>-6.0634699999999997</v>
      </c>
      <c r="D73" s="1">
        <v>-6.0444399999999998</v>
      </c>
      <c r="E73" s="1">
        <v>0.73877599999999999</v>
      </c>
      <c r="F73" s="1">
        <v>-0.37925399999999998</v>
      </c>
      <c r="G73" s="1">
        <v>0.35952299999999998</v>
      </c>
    </row>
    <row r="74" spans="1:7" x14ac:dyDescent="0.25">
      <c r="A74" s="1" t="s">
        <v>16</v>
      </c>
      <c r="B74" s="1">
        <v>3.9290000000000002E-3</v>
      </c>
      <c r="C74" s="1">
        <v>-16.819058999999999</v>
      </c>
      <c r="D74" s="1">
        <v>-16.815128999999999</v>
      </c>
      <c r="E74" s="1">
        <v>2.61151</v>
      </c>
      <c r="F74" s="1">
        <v>-0.85860199999999998</v>
      </c>
      <c r="G74" s="1">
        <v>1.7529079999999999</v>
      </c>
    </row>
    <row r="75" spans="1:7" x14ac:dyDescent="0.25">
      <c r="A75" s="1" t="s">
        <v>17</v>
      </c>
      <c r="B75" s="1">
        <v>30.287472999999999</v>
      </c>
      <c r="C75" s="1">
        <v>0</v>
      </c>
      <c r="D75" s="1">
        <v>30.287472999999999</v>
      </c>
      <c r="E75" s="1">
        <v>13.583380999999999</v>
      </c>
      <c r="F75" s="1">
        <v>0</v>
      </c>
      <c r="G75" s="1">
        <v>13.583380999999999</v>
      </c>
    </row>
    <row r="76" spans="1:7" x14ac:dyDescent="0.25">
      <c r="A76" s="1" t="s">
        <v>18</v>
      </c>
      <c r="B76" s="1">
        <v>5.4598000000000001E-2</v>
      </c>
      <c r="C76" s="1">
        <v>-20.902936</v>
      </c>
      <c r="D76" s="1">
        <v>-20.848337999999998</v>
      </c>
      <c r="E76" s="1">
        <v>5.8223209999999996</v>
      </c>
      <c r="F76" s="1">
        <v>-3.1247720000000001</v>
      </c>
      <c r="G76" s="1">
        <v>2.697549</v>
      </c>
    </row>
    <row r="77" spans="1:7" x14ac:dyDescent="0.25">
      <c r="A77" s="1" t="s">
        <v>19</v>
      </c>
      <c r="B77" s="1">
        <v>25.684863</v>
      </c>
      <c r="C77" s="1">
        <v>0</v>
      </c>
      <c r="D77" s="1">
        <v>25.684863</v>
      </c>
      <c r="E77" s="1">
        <v>12.923562</v>
      </c>
      <c r="F77" s="1">
        <v>0</v>
      </c>
      <c r="G77" s="1">
        <v>12.923562</v>
      </c>
    </row>
    <row r="78" spans="1:7" x14ac:dyDescent="0.25">
      <c r="A78" s="1" t="s">
        <v>20</v>
      </c>
      <c r="B78" s="1">
        <v>2.2081E-2</v>
      </c>
      <c r="C78" s="1">
        <v>-37.752429999999997</v>
      </c>
      <c r="D78" s="1">
        <v>-37.730348999999997</v>
      </c>
      <c r="E78" s="1">
        <v>1.9861770000000001</v>
      </c>
      <c r="F78" s="1">
        <v>-17.147873000000001</v>
      </c>
      <c r="G78" s="1">
        <v>-15.161695999999999</v>
      </c>
    </row>
    <row r="79" spans="1:7" x14ac:dyDescent="0.25">
      <c r="A79" s="1" t="s">
        <v>3</v>
      </c>
      <c r="B79" s="1">
        <v>66.916045999999994</v>
      </c>
      <c r="C79" s="1">
        <v>-106.03815400000001</v>
      </c>
      <c r="D79" s="1">
        <v>-39.122107999999997</v>
      </c>
      <c r="E79" s="1">
        <v>47.208061999999998</v>
      </c>
      <c r="F79" s="1">
        <v>-30.492087000000001</v>
      </c>
      <c r="G79" s="1">
        <v>16.715976000000001</v>
      </c>
    </row>
    <row r="81" spans="1:7" x14ac:dyDescent="0.25">
      <c r="A81" s="1" t="s">
        <v>21</v>
      </c>
    </row>
    <row r="82" spans="1:7" x14ac:dyDescent="0.25">
      <c r="A82" s="1">
        <v>28</v>
      </c>
    </row>
    <row r="83" spans="1:7" x14ac:dyDescent="0.25">
      <c r="A83" s="1" t="s">
        <v>4</v>
      </c>
      <c r="B83" s="1" t="s">
        <v>22</v>
      </c>
      <c r="C83" s="1" t="s">
        <v>23</v>
      </c>
      <c r="D83" s="1" t="s">
        <v>24</v>
      </c>
      <c r="E83" s="1" t="s">
        <v>25</v>
      </c>
      <c r="F83" s="1" t="s">
        <v>26</v>
      </c>
      <c r="G83" s="1" t="s">
        <v>27</v>
      </c>
    </row>
    <row r="84" spans="1:7" x14ac:dyDescent="0.25">
      <c r="A84" s="1" t="s">
        <v>106</v>
      </c>
      <c r="B84" s="1">
        <v>8.2000000000000001E-5</v>
      </c>
      <c r="C84" s="1">
        <v>-0.48136699999999999</v>
      </c>
      <c r="D84" s="1">
        <v>-0.48128500000000002</v>
      </c>
      <c r="E84" s="1">
        <v>4.7177999999999998E-2</v>
      </c>
      <c r="F84" s="1">
        <v>-2.8282000000000002E-2</v>
      </c>
      <c r="G84" s="1">
        <v>1.8896E-2</v>
      </c>
    </row>
    <row r="85" spans="1:7" x14ac:dyDescent="0.25">
      <c r="A85" s="1" t="s">
        <v>107</v>
      </c>
      <c r="B85" s="1">
        <v>9.0000000000000006E-5</v>
      </c>
      <c r="C85" s="1">
        <v>-0.53011299999999995</v>
      </c>
      <c r="D85" s="1">
        <v>-0.53002300000000002</v>
      </c>
      <c r="E85" s="1">
        <v>5.4359999999999999E-2</v>
      </c>
      <c r="F85" s="1">
        <v>-3.1104E-2</v>
      </c>
      <c r="G85" s="1">
        <v>2.3257E-2</v>
      </c>
    </row>
    <row r="86" spans="1:7" x14ac:dyDescent="0.25">
      <c r="A86" s="1" t="s">
        <v>108</v>
      </c>
      <c r="B86" s="1">
        <v>2.14E-4</v>
      </c>
      <c r="C86" s="1">
        <v>-1.2281820000000001</v>
      </c>
      <c r="D86" s="1">
        <v>-1.2279679999999999</v>
      </c>
      <c r="E86" s="1">
        <v>0.122686</v>
      </c>
      <c r="F86" s="1">
        <v>-7.3654999999999998E-2</v>
      </c>
      <c r="G86" s="1">
        <v>4.9030999999999998E-2</v>
      </c>
    </row>
    <row r="87" spans="1:7" x14ac:dyDescent="0.25">
      <c r="A87" s="1" t="s">
        <v>109</v>
      </c>
      <c r="B87" s="1">
        <v>8.8999999999999995E-5</v>
      </c>
      <c r="C87" s="1">
        <v>-0.51983000000000001</v>
      </c>
      <c r="D87" s="1">
        <v>-0.51974200000000004</v>
      </c>
      <c r="E87" s="1">
        <v>5.0292000000000003E-2</v>
      </c>
      <c r="F87" s="1">
        <v>-2.8787E-2</v>
      </c>
      <c r="G87" s="1">
        <v>2.1506000000000001E-2</v>
      </c>
    </row>
    <row r="88" spans="1:7" x14ac:dyDescent="0.25">
      <c r="A88" s="1" t="s">
        <v>110</v>
      </c>
      <c r="B88" s="1">
        <v>1.5200000000000001E-4</v>
      </c>
      <c r="C88" s="1">
        <v>-0.884903</v>
      </c>
      <c r="D88" s="1">
        <v>-0.88475099999999995</v>
      </c>
      <c r="E88" s="1">
        <v>8.4439E-2</v>
      </c>
      <c r="F88" s="1">
        <v>-5.2417999999999999E-2</v>
      </c>
      <c r="G88" s="1">
        <v>3.2021000000000001E-2</v>
      </c>
    </row>
    <row r="89" spans="1:7" x14ac:dyDescent="0.25">
      <c r="A89" s="1" t="s">
        <v>111</v>
      </c>
      <c r="B89" s="1">
        <v>3.4299999999999999E-4</v>
      </c>
      <c r="C89" s="1">
        <v>-1.990062</v>
      </c>
      <c r="D89" s="1">
        <v>-1.989719</v>
      </c>
      <c r="E89" s="1">
        <v>0.20141300000000001</v>
      </c>
      <c r="F89" s="1">
        <v>-0.117091</v>
      </c>
      <c r="G89" s="1">
        <v>8.4321999999999994E-2</v>
      </c>
    </row>
    <row r="90" spans="1:7" x14ac:dyDescent="0.25">
      <c r="A90" s="1" t="s">
        <v>112</v>
      </c>
      <c r="B90" s="1">
        <v>9.0000000000000006E-5</v>
      </c>
      <c r="C90" s="1">
        <v>-0.533022</v>
      </c>
      <c r="D90" s="1">
        <v>-0.53293199999999996</v>
      </c>
      <c r="E90" s="1">
        <v>5.2218000000000001E-2</v>
      </c>
      <c r="F90" s="1">
        <v>-3.0967000000000001E-2</v>
      </c>
      <c r="G90" s="1">
        <v>2.1250999999999999E-2</v>
      </c>
    </row>
    <row r="91" spans="1:7" x14ac:dyDescent="0.25">
      <c r="A91" s="1" t="s">
        <v>113</v>
      </c>
      <c r="B91" s="1">
        <v>2.13E-4</v>
      </c>
      <c r="C91" s="1">
        <v>-1.2219139999999999</v>
      </c>
      <c r="D91" s="1">
        <v>-1.2217009999999999</v>
      </c>
      <c r="E91" s="1">
        <v>0.12205000000000001</v>
      </c>
      <c r="F91" s="1">
        <v>-7.3294999999999999E-2</v>
      </c>
      <c r="G91" s="1">
        <v>4.8755E-2</v>
      </c>
    </row>
    <row r="92" spans="1:7" x14ac:dyDescent="0.25">
      <c r="A92" s="1" t="s">
        <v>114</v>
      </c>
      <c r="B92" s="1">
        <v>9.0000000000000006E-5</v>
      </c>
      <c r="C92" s="1">
        <v>-0.51839299999999999</v>
      </c>
      <c r="D92" s="1">
        <v>-0.51830299999999996</v>
      </c>
      <c r="E92" s="1">
        <v>5.3874999999999999E-2</v>
      </c>
      <c r="F92" s="1">
        <v>-2.6860999999999999E-2</v>
      </c>
      <c r="G92" s="1">
        <v>2.7014E-2</v>
      </c>
    </row>
    <row r="93" spans="1:7" x14ac:dyDescent="0.25">
      <c r="A93" s="1" t="s">
        <v>115</v>
      </c>
      <c r="B93" s="1">
        <v>8.3999999999999995E-5</v>
      </c>
      <c r="C93" s="1">
        <v>-0.49208000000000002</v>
      </c>
      <c r="D93" s="1">
        <v>-0.49199599999999999</v>
      </c>
      <c r="E93" s="1">
        <v>4.6306E-2</v>
      </c>
      <c r="F93" s="1">
        <v>-2.9012E-2</v>
      </c>
      <c r="G93" s="1">
        <v>1.7294E-2</v>
      </c>
    </row>
    <row r="94" spans="1:7" x14ac:dyDescent="0.25">
      <c r="A94" s="1" t="s">
        <v>116</v>
      </c>
      <c r="B94" s="1">
        <v>6.3400000000000001E-4</v>
      </c>
      <c r="C94" s="1">
        <v>-3.800535</v>
      </c>
      <c r="D94" s="1">
        <v>-3.7999019999999999</v>
      </c>
      <c r="E94" s="1">
        <v>0.31822499999999998</v>
      </c>
      <c r="F94" s="1">
        <v>-0.23697399999999999</v>
      </c>
      <c r="G94" s="1">
        <v>8.1251000000000004E-2</v>
      </c>
    </row>
    <row r="95" spans="1:7" x14ac:dyDescent="0.25">
      <c r="A95" s="1" t="s">
        <v>117</v>
      </c>
      <c r="B95" s="1">
        <v>2.2499999999999999E-4</v>
      </c>
      <c r="C95" s="1">
        <v>-1.3475330000000001</v>
      </c>
      <c r="D95" s="1">
        <v>-1.347308</v>
      </c>
      <c r="E95" s="1">
        <v>0.115898</v>
      </c>
      <c r="F95" s="1">
        <v>-8.0393999999999993E-2</v>
      </c>
      <c r="G95" s="1">
        <v>3.5504000000000001E-2</v>
      </c>
    </row>
    <row r="96" spans="1:7" x14ac:dyDescent="0.25">
      <c r="A96" s="1" t="s">
        <v>118</v>
      </c>
      <c r="B96" s="1">
        <v>3.156E-3</v>
      </c>
      <c r="C96" s="1">
        <v>-3.6999999999999999E-4</v>
      </c>
      <c r="D96" s="1">
        <v>2.7859999999999998E-3</v>
      </c>
      <c r="E96" s="1">
        <v>4.4999999999999997E-3</v>
      </c>
      <c r="F96" s="1">
        <v>-8.1700000000000002E-4</v>
      </c>
      <c r="G96" s="1">
        <v>3.6819999999999999E-3</v>
      </c>
    </row>
    <row r="97" spans="1:7" x14ac:dyDescent="0.25">
      <c r="A97" s="1" t="s">
        <v>119</v>
      </c>
      <c r="B97" s="1">
        <v>3.0138000000000002E-2</v>
      </c>
      <c r="C97" s="1">
        <v>-3.5339999999999998E-3</v>
      </c>
      <c r="D97" s="1">
        <v>2.6603999999999999E-2</v>
      </c>
      <c r="E97" s="1">
        <v>4.2974999999999999E-2</v>
      </c>
      <c r="F97" s="1">
        <v>-7.8079999999999998E-3</v>
      </c>
      <c r="G97" s="1">
        <v>3.5166999999999997E-2</v>
      </c>
    </row>
    <row r="98" spans="1:7" x14ac:dyDescent="0.25">
      <c r="A98" s="1" t="s">
        <v>120</v>
      </c>
      <c r="B98" s="1">
        <v>6.5200000000000002E-4</v>
      </c>
      <c r="C98" s="1">
        <v>-4.0099999999999999E-4</v>
      </c>
      <c r="D98" s="1">
        <v>2.5099999999999998E-4</v>
      </c>
      <c r="E98" s="1">
        <v>1.3940000000000001E-3</v>
      </c>
      <c r="F98" s="1">
        <v>-7.2499999999999995E-4</v>
      </c>
      <c r="G98" s="1">
        <v>6.69E-4</v>
      </c>
    </row>
    <row r="99" spans="1:7" x14ac:dyDescent="0.25">
      <c r="A99" s="1" t="s">
        <v>121</v>
      </c>
      <c r="B99" s="1">
        <v>6.4328999999999997E-2</v>
      </c>
      <c r="C99" s="1">
        <v>-3.9593999999999997E-2</v>
      </c>
      <c r="D99" s="1">
        <v>2.4735E-2</v>
      </c>
      <c r="E99" s="1">
        <v>0.13750499999999999</v>
      </c>
      <c r="F99" s="1">
        <v>-7.1508000000000002E-2</v>
      </c>
      <c r="G99" s="1">
        <v>6.5997E-2</v>
      </c>
    </row>
    <row r="100" spans="1:7" x14ac:dyDescent="0.25">
      <c r="A100" s="1" t="s">
        <v>122</v>
      </c>
      <c r="B100" s="1">
        <v>6.4400000000000004E-4</v>
      </c>
      <c r="C100" s="1">
        <v>-4.4156110000000002</v>
      </c>
      <c r="D100" s="1">
        <v>-4.4149669999999999</v>
      </c>
      <c r="E100" s="1">
        <v>0.440251</v>
      </c>
      <c r="F100" s="1">
        <v>-0.22581000000000001</v>
      </c>
      <c r="G100" s="1">
        <v>0.21444099999999999</v>
      </c>
    </row>
    <row r="101" spans="1:7" x14ac:dyDescent="0.25">
      <c r="A101" s="1" t="s">
        <v>123</v>
      </c>
      <c r="B101" s="1">
        <v>1.0399999999999999E-4</v>
      </c>
      <c r="C101" s="1">
        <v>-0.627</v>
      </c>
      <c r="D101" s="1">
        <v>-0.62689600000000001</v>
      </c>
      <c r="E101" s="1">
        <v>6.3889000000000001E-2</v>
      </c>
      <c r="F101" s="1">
        <v>-3.5382999999999998E-2</v>
      </c>
      <c r="G101" s="1">
        <v>2.8506E-2</v>
      </c>
    </row>
    <row r="102" spans="1:7" x14ac:dyDescent="0.25">
      <c r="A102" s="1" t="s">
        <v>124</v>
      </c>
      <c r="B102" s="1">
        <v>1.4999999999999999E-4</v>
      </c>
      <c r="C102" s="1">
        <v>-1.027712</v>
      </c>
      <c r="D102" s="1">
        <v>-1.027563</v>
      </c>
      <c r="E102" s="1">
        <v>0.102466</v>
      </c>
      <c r="F102" s="1">
        <v>-5.2555999999999999E-2</v>
      </c>
      <c r="G102" s="1">
        <v>4.9910000000000003E-2</v>
      </c>
    </row>
    <row r="103" spans="1:7" x14ac:dyDescent="0.25">
      <c r="A103" s="1" t="s">
        <v>125</v>
      </c>
      <c r="B103" s="1">
        <v>1.433128</v>
      </c>
      <c r="C103" s="1">
        <v>-1.763592</v>
      </c>
      <c r="D103" s="1">
        <v>-0.33046399999999998</v>
      </c>
      <c r="E103" s="1">
        <v>1.582883</v>
      </c>
      <c r="F103" s="1">
        <v>-0.268428</v>
      </c>
      <c r="G103" s="1">
        <v>1.3144560000000001</v>
      </c>
    </row>
    <row r="104" spans="1:7" x14ac:dyDescent="0.25">
      <c r="A104" s="1" t="s">
        <v>126</v>
      </c>
      <c r="B104" s="1">
        <v>9.2528810000000004</v>
      </c>
      <c r="C104" s="1">
        <v>-3.584244</v>
      </c>
      <c r="D104" s="1">
        <v>5.6686370000000004</v>
      </c>
      <c r="E104" s="1">
        <v>4.6517600000000003</v>
      </c>
      <c r="F104" s="1">
        <v>-0.78853899999999999</v>
      </c>
      <c r="G104" s="1">
        <v>3.8632219999999999</v>
      </c>
    </row>
    <row r="105" spans="1:7" x14ac:dyDescent="0.25">
      <c r="A105" s="1" t="s">
        <v>127</v>
      </c>
      <c r="B105" s="1">
        <v>1.4134370000000001</v>
      </c>
      <c r="C105" s="1">
        <v>-1.594919</v>
      </c>
      <c r="D105" s="1">
        <v>-0.181482</v>
      </c>
      <c r="E105" s="1">
        <v>1.1500189999999999</v>
      </c>
      <c r="F105" s="1">
        <v>-0.17555499999999999</v>
      </c>
      <c r="G105" s="1">
        <v>0.974464</v>
      </c>
    </row>
    <row r="106" spans="1:7" x14ac:dyDescent="0.25">
      <c r="A106" s="1" t="s">
        <v>128</v>
      </c>
      <c r="B106" s="1">
        <v>3.1416590000000002</v>
      </c>
      <c r="C106" s="1">
        <v>-1.4596499999999999</v>
      </c>
      <c r="D106" s="1">
        <v>1.6820090000000001</v>
      </c>
      <c r="E106" s="1">
        <v>1.591874</v>
      </c>
      <c r="F106" s="1">
        <v>-0.26576</v>
      </c>
      <c r="G106" s="1">
        <v>1.3261149999999999</v>
      </c>
    </row>
    <row r="107" spans="1:7" x14ac:dyDescent="0.25">
      <c r="A107" s="1" t="s">
        <v>129</v>
      </c>
      <c r="B107" s="1">
        <v>1.2513749999999999</v>
      </c>
      <c r="C107" s="1">
        <v>-1.7372160000000001</v>
      </c>
      <c r="D107" s="1">
        <v>-0.485842</v>
      </c>
      <c r="E107" s="1">
        <v>1.274184</v>
      </c>
      <c r="F107" s="1">
        <v>-0.19747300000000001</v>
      </c>
      <c r="G107" s="1">
        <v>1.076711</v>
      </c>
    </row>
    <row r="108" spans="1:7" x14ac:dyDescent="0.25">
      <c r="A108" s="1" t="s">
        <v>130</v>
      </c>
      <c r="B108" s="1">
        <v>9.2711480000000002</v>
      </c>
      <c r="C108" s="1">
        <v>-3.5772379999999999</v>
      </c>
      <c r="D108" s="1">
        <v>5.6939099999999998</v>
      </c>
      <c r="E108" s="1">
        <v>4.6575420000000003</v>
      </c>
      <c r="F108" s="1">
        <v>-0.78898000000000001</v>
      </c>
      <c r="G108" s="1">
        <v>3.868563</v>
      </c>
    </row>
    <row r="109" spans="1:7" x14ac:dyDescent="0.25">
      <c r="A109" s="1" t="s">
        <v>131</v>
      </c>
      <c r="B109" s="1">
        <v>1.906074</v>
      </c>
      <c r="C109" s="1">
        <v>-1.479646</v>
      </c>
      <c r="D109" s="1">
        <v>0.42642799999999997</v>
      </c>
      <c r="E109" s="1">
        <v>1.6479870000000001</v>
      </c>
      <c r="F109" s="1">
        <v>-0.222278</v>
      </c>
      <c r="G109" s="1">
        <v>1.4257089999999999</v>
      </c>
    </row>
    <row r="110" spans="1:7" x14ac:dyDescent="0.25">
      <c r="A110" s="1" t="s">
        <v>132</v>
      </c>
      <c r="B110" s="1">
        <v>1.233835</v>
      </c>
      <c r="C110" s="1">
        <v>-2.1127910000000001</v>
      </c>
      <c r="D110" s="1">
        <v>-0.87895500000000004</v>
      </c>
      <c r="E110" s="1">
        <v>1.1541140000000001</v>
      </c>
      <c r="F110" s="1">
        <v>-0.16187599999999999</v>
      </c>
      <c r="G110" s="1">
        <v>0.99223799999999995</v>
      </c>
    </row>
    <row r="111" spans="1:7" x14ac:dyDescent="0.25">
      <c r="A111" s="1" t="s">
        <v>133</v>
      </c>
      <c r="B111" s="1">
        <v>1.6288020000000001</v>
      </c>
      <c r="C111" s="1">
        <v>-3.7838980000000002</v>
      </c>
      <c r="D111" s="1">
        <v>-2.1550959999999999</v>
      </c>
      <c r="E111" s="1">
        <v>1.697038</v>
      </c>
      <c r="F111" s="1">
        <v>-0.25758399999999998</v>
      </c>
      <c r="G111" s="1">
        <v>1.439454</v>
      </c>
    </row>
    <row r="113" spans="1:7" x14ac:dyDescent="0.25">
      <c r="A113" s="1" t="s">
        <v>76</v>
      </c>
    </row>
    <row r="115" spans="1:7" x14ac:dyDescent="0.25">
      <c r="A115" s="1" t="s">
        <v>7</v>
      </c>
    </row>
    <row r="116" spans="1:7" x14ac:dyDescent="0.25">
      <c r="A116" s="1" t="s">
        <v>8</v>
      </c>
    </row>
    <row r="117" spans="1:7" x14ac:dyDescent="0.25">
      <c r="A117" s="1">
        <v>2</v>
      </c>
    </row>
    <row r="118" spans="1:7" x14ac:dyDescent="0.25">
      <c r="A118" s="1" t="s">
        <v>134</v>
      </c>
      <c r="B118" s="1" t="s">
        <v>135</v>
      </c>
    </row>
    <row r="119" spans="1:7" x14ac:dyDescent="0.25">
      <c r="A119" s="1">
        <v>13.901608</v>
      </c>
    </row>
    <row r="120" spans="1:7" x14ac:dyDescent="0.25">
      <c r="A120" s="1" t="s">
        <v>0</v>
      </c>
      <c r="B120" s="1" t="s">
        <v>9</v>
      </c>
      <c r="C120" s="1" t="s">
        <v>10</v>
      </c>
      <c r="D120" s="1" t="s">
        <v>11</v>
      </c>
      <c r="E120" s="1" t="s">
        <v>12</v>
      </c>
      <c r="F120" s="1" t="s">
        <v>13</v>
      </c>
      <c r="G120" s="1" t="s">
        <v>14</v>
      </c>
    </row>
    <row r="121" spans="1:7" x14ac:dyDescent="0.25">
      <c r="A121" s="1" t="s">
        <v>15</v>
      </c>
      <c r="B121" s="1">
        <v>0.42804199999999998</v>
      </c>
      <c r="C121" s="1">
        <v>-19.608090000000001</v>
      </c>
      <c r="D121" s="1">
        <v>-19.180047999999999</v>
      </c>
      <c r="E121" s="1">
        <v>3.0981649999999998</v>
      </c>
      <c r="F121" s="1">
        <v>-2.179284</v>
      </c>
      <c r="G121" s="1">
        <v>0.91888099999999995</v>
      </c>
    </row>
    <row r="122" spans="1:7" x14ac:dyDescent="0.25">
      <c r="A122" s="1" t="s">
        <v>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25">
      <c r="A123" s="1" t="s">
        <v>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x14ac:dyDescent="0.25">
      <c r="A124" s="1" t="s">
        <v>16</v>
      </c>
      <c r="B124" s="1">
        <v>0.32049699999999998</v>
      </c>
      <c r="C124" s="1">
        <v>-11.823543000000001</v>
      </c>
      <c r="D124" s="1">
        <v>-11.503045999999999</v>
      </c>
      <c r="E124" s="1">
        <v>3.0067520000000001</v>
      </c>
      <c r="F124" s="1">
        <v>-1.194979</v>
      </c>
      <c r="G124" s="1">
        <v>1.8117730000000001</v>
      </c>
    </row>
    <row r="125" spans="1:7" x14ac:dyDescent="0.25">
      <c r="A125" s="1" t="s">
        <v>17</v>
      </c>
      <c r="B125" s="1">
        <v>14.533756</v>
      </c>
      <c r="C125" s="1">
        <v>0</v>
      </c>
      <c r="D125" s="1">
        <v>14.533756</v>
      </c>
      <c r="E125" s="1">
        <v>8.6538649999999997</v>
      </c>
      <c r="F125" s="1">
        <v>0</v>
      </c>
      <c r="G125" s="1">
        <v>8.6538649999999997</v>
      </c>
    </row>
    <row r="126" spans="1:7" x14ac:dyDescent="0.25">
      <c r="A126" s="1" t="s">
        <v>18</v>
      </c>
      <c r="B126" s="1">
        <v>0.53567900000000002</v>
      </c>
      <c r="C126" s="1">
        <v>-17.036677999999998</v>
      </c>
      <c r="D126" s="1">
        <v>-16.500999</v>
      </c>
      <c r="E126" s="1">
        <v>4.8377999999999997</v>
      </c>
      <c r="F126" s="1">
        <v>-4.115615</v>
      </c>
      <c r="G126" s="1">
        <v>0.72218499999999997</v>
      </c>
    </row>
    <row r="127" spans="1:7" x14ac:dyDescent="0.25">
      <c r="A127" s="1" t="s">
        <v>19</v>
      </c>
      <c r="B127" s="1">
        <v>26.949069999999999</v>
      </c>
      <c r="C127" s="1">
        <v>0</v>
      </c>
      <c r="D127" s="1">
        <v>26.949069999999999</v>
      </c>
      <c r="E127" s="1">
        <v>13.558199</v>
      </c>
      <c r="F127" s="1">
        <v>0</v>
      </c>
      <c r="G127" s="1">
        <v>13.558199</v>
      </c>
    </row>
    <row r="128" spans="1:7" x14ac:dyDescent="0.25">
      <c r="A128" s="1" t="s">
        <v>20</v>
      </c>
      <c r="B128" s="1">
        <v>4.274E-2</v>
      </c>
      <c r="C128" s="1">
        <v>-38.051805000000002</v>
      </c>
      <c r="D128" s="1">
        <v>-38.009065</v>
      </c>
      <c r="E128" s="1">
        <v>2.2444820000000001</v>
      </c>
      <c r="F128" s="1">
        <v>-17.632705000000001</v>
      </c>
      <c r="G128" s="1">
        <v>-15.388223</v>
      </c>
    </row>
    <row r="129" spans="1:7" x14ac:dyDescent="0.25">
      <c r="A129" s="1" t="s">
        <v>3</v>
      </c>
      <c r="B129" s="1">
        <v>49.69218</v>
      </c>
      <c r="C129" s="1">
        <v>-93.462980000000002</v>
      </c>
      <c r="D129" s="1">
        <v>-43.770798999999997</v>
      </c>
      <c r="E129" s="1">
        <v>41.098457000000003</v>
      </c>
      <c r="F129" s="1">
        <v>-30.761600000000001</v>
      </c>
      <c r="G129" s="1">
        <v>10.336857</v>
      </c>
    </row>
    <row r="131" spans="1:7" x14ac:dyDescent="0.25">
      <c r="A131" s="1" t="s">
        <v>21</v>
      </c>
    </row>
    <row r="132" spans="1:7" x14ac:dyDescent="0.25">
      <c r="A132" s="1">
        <v>4</v>
      </c>
    </row>
    <row r="133" spans="1:7" x14ac:dyDescent="0.25">
      <c r="A133" s="1" t="s">
        <v>4</v>
      </c>
      <c r="B133" s="1" t="s">
        <v>22</v>
      </c>
      <c r="C133" s="1" t="s">
        <v>23</v>
      </c>
      <c r="D133" s="1" t="s">
        <v>24</v>
      </c>
      <c r="E133" s="1" t="s">
        <v>25</v>
      </c>
      <c r="F133" s="1" t="s">
        <v>26</v>
      </c>
      <c r="G133" s="1" t="s">
        <v>27</v>
      </c>
    </row>
    <row r="134" spans="1:7" x14ac:dyDescent="0.25">
      <c r="A134" s="1" t="s">
        <v>136</v>
      </c>
      <c r="B134" s="1">
        <v>0.12839999999999999</v>
      </c>
      <c r="C134" s="1">
        <v>-5.803274</v>
      </c>
      <c r="D134" s="1">
        <v>-5.674874</v>
      </c>
      <c r="E134" s="1">
        <v>1.0245629999999999</v>
      </c>
      <c r="F134" s="1">
        <v>-0.60329100000000002</v>
      </c>
      <c r="G134" s="1">
        <v>0.42127300000000001</v>
      </c>
    </row>
    <row r="135" spans="1:7" x14ac:dyDescent="0.25">
      <c r="A135" s="1" t="s">
        <v>137</v>
      </c>
      <c r="B135" s="1">
        <v>0.29964000000000002</v>
      </c>
      <c r="C135" s="1">
        <v>-13.804707000000001</v>
      </c>
      <c r="D135" s="1">
        <v>-13.505067</v>
      </c>
      <c r="E135" s="1">
        <v>2.0736189999999999</v>
      </c>
      <c r="F135" s="1">
        <v>-1.5759730000000001</v>
      </c>
      <c r="G135" s="1">
        <v>0.49764599999999998</v>
      </c>
    </row>
    <row r="136" spans="1:7" x14ac:dyDescent="0.25">
      <c r="A136" s="1" t="s">
        <v>138</v>
      </c>
      <c r="B136" s="1">
        <v>9.9053000000000002E-2</v>
      </c>
      <c r="C136" s="1">
        <v>-7.476E-3</v>
      </c>
      <c r="D136" s="1">
        <v>9.1577000000000006E-2</v>
      </c>
      <c r="E136" s="1">
        <v>5.0151000000000001E-2</v>
      </c>
      <c r="F136" s="1">
        <v>-4.0773999999999998E-2</v>
      </c>
      <c r="G136" s="1">
        <v>9.3779999999999992E-3</v>
      </c>
    </row>
    <row r="137" spans="1:7" x14ac:dyDescent="0.25">
      <c r="A137" s="1" t="s">
        <v>139</v>
      </c>
      <c r="B137" s="1">
        <v>15.069432000000001</v>
      </c>
      <c r="C137" s="1">
        <v>-17.036676</v>
      </c>
      <c r="D137" s="1">
        <v>-1.967244</v>
      </c>
      <c r="E137" s="1">
        <v>13.491669999999999</v>
      </c>
      <c r="F137" s="1">
        <v>-4.1156160000000002</v>
      </c>
      <c r="G137" s="1">
        <v>9.3760539999999999</v>
      </c>
    </row>
    <row r="139" spans="1:7" x14ac:dyDescent="0.25">
      <c r="A139" s="1" t="s">
        <v>77</v>
      </c>
      <c r="B139" s="1" t="s">
        <v>140</v>
      </c>
    </row>
    <row r="140" spans="1:7" x14ac:dyDescent="0.25">
      <c r="A140" s="1">
        <v>92.944344000000001</v>
      </c>
    </row>
    <row r="141" spans="1:7" x14ac:dyDescent="0.25">
      <c r="A141" s="1" t="s">
        <v>0</v>
      </c>
      <c r="B141" s="1" t="s">
        <v>9</v>
      </c>
      <c r="C141" s="1" t="s">
        <v>10</v>
      </c>
      <c r="D141" s="1" t="s">
        <v>11</v>
      </c>
      <c r="E141" s="1" t="s">
        <v>12</v>
      </c>
      <c r="F141" s="1" t="s">
        <v>13</v>
      </c>
      <c r="G141" s="1" t="s">
        <v>14</v>
      </c>
    </row>
    <row r="142" spans="1:7" x14ac:dyDescent="0.25">
      <c r="A142" s="1" t="s">
        <v>15</v>
      </c>
      <c r="B142" s="1">
        <v>5.8950000000000002E-2</v>
      </c>
      <c r="C142" s="1">
        <v>-9.7068989999999999</v>
      </c>
      <c r="D142" s="1">
        <v>-9.6479499999999998</v>
      </c>
      <c r="E142" s="1">
        <v>1.5977939999999999</v>
      </c>
      <c r="F142" s="1">
        <v>-0.78112899999999996</v>
      </c>
      <c r="G142" s="1">
        <v>0.81666499999999997</v>
      </c>
    </row>
    <row r="143" spans="1:7" x14ac:dyDescent="0.25">
      <c r="A143" s="1" t="s">
        <v>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25">
      <c r="A144" s="1" t="s">
        <v>2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</row>
    <row r="145" spans="1:7" x14ac:dyDescent="0.25">
      <c r="A145" s="1" t="s">
        <v>16</v>
      </c>
      <c r="B145" s="1">
        <v>8.4059999999999996E-2</v>
      </c>
      <c r="C145" s="1">
        <v>-10.493772999999999</v>
      </c>
      <c r="D145" s="1">
        <v>-10.409713</v>
      </c>
      <c r="E145" s="1">
        <v>2.9993620000000001</v>
      </c>
      <c r="F145" s="1">
        <v>-0.72461799999999998</v>
      </c>
      <c r="G145" s="1">
        <v>2.2747440000000001</v>
      </c>
    </row>
    <row r="146" spans="1:7" x14ac:dyDescent="0.25">
      <c r="A146" s="1" t="s">
        <v>17</v>
      </c>
      <c r="B146" s="1">
        <v>26.551469000000001</v>
      </c>
      <c r="C146" s="1">
        <v>0</v>
      </c>
      <c r="D146" s="1">
        <v>26.551469000000001</v>
      </c>
      <c r="E146" s="1">
        <v>13.996467000000001</v>
      </c>
      <c r="F146" s="1">
        <v>0</v>
      </c>
      <c r="G146" s="1">
        <v>13.996467000000001</v>
      </c>
    </row>
    <row r="147" spans="1:7" x14ac:dyDescent="0.25">
      <c r="A147" s="1" t="s">
        <v>18</v>
      </c>
      <c r="B147" s="1">
        <v>0.16525200000000001</v>
      </c>
      <c r="C147" s="1">
        <v>-13.684729000000001</v>
      </c>
      <c r="D147" s="1">
        <v>-13.519475999999999</v>
      </c>
      <c r="E147" s="1">
        <v>6.9571300000000003</v>
      </c>
      <c r="F147" s="1">
        <v>-2.8671000000000002</v>
      </c>
      <c r="G147" s="1">
        <v>4.0900299999999996</v>
      </c>
    </row>
    <row r="148" spans="1:7" x14ac:dyDescent="0.25">
      <c r="A148" s="1" t="s">
        <v>19</v>
      </c>
      <c r="B148" s="1">
        <v>22.829578000000001</v>
      </c>
      <c r="C148" s="1">
        <v>0</v>
      </c>
      <c r="D148" s="1">
        <v>22.829578000000001</v>
      </c>
      <c r="E148" s="1">
        <v>13.161854</v>
      </c>
      <c r="F148" s="1">
        <v>0</v>
      </c>
      <c r="G148" s="1">
        <v>13.161854</v>
      </c>
    </row>
    <row r="149" spans="1:7" x14ac:dyDescent="0.25">
      <c r="A149" s="1" t="s">
        <v>20</v>
      </c>
      <c r="B149" s="1">
        <v>9.495E-3</v>
      </c>
      <c r="C149" s="1">
        <v>-36.572440999999998</v>
      </c>
      <c r="D149" s="1">
        <v>-36.562945999999997</v>
      </c>
      <c r="E149" s="1">
        <v>1.989962</v>
      </c>
      <c r="F149" s="1">
        <v>-18.501664000000002</v>
      </c>
      <c r="G149" s="1">
        <v>-16.511702</v>
      </c>
    </row>
    <row r="150" spans="1:7" x14ac:dyDescent="0.25">
      <c r="A150" s="1" t="s">
        <v>3</v>
      </c>
      <c r="B150" s="1">
        <v>58.182367999999997</v>
      </c>
      <c r="C150" s="1">
        <v>-79.050396000000006</v>
      </c>
      <c r="D150" s="1">
        <v>-20.868029</v>
      </c>
      <c r="E150" s="1">
        <v>48.856194000000002</v>
      </c>
      <c r="F150" s="1">
        <v>-30.958905000000001</v>
      </c>
      <c r="G150" s="1">
        <v>17.897288</v>
      </c>
    </row>
    <row r="152" spans="1:7" x14ac:dyDescent="0.25">
      <c r="A152" s="1" t="s">
        <v>21</v>
      </c>
    </row>
    <row r="153" spans="1:7" x14ac:dyDescent="0.25">
      <c r="A153" s="1">
        <v>23</v>
      </c>
    </row>
    <row r="154" spans="1:7" x14ac:dyDescent="0.25">
      <c r="A154" s="1" t="s">
        <v>4</v>
      </c>
      <c r="B154" s="1" t="s">
        <v>22</v>
      </c>
      <c r="C154" s="1" t="s">
        <v>23</v>
      </c>
      <c r="D154" s="1" t="s">
        <v>24</v>
      </c>
      <c r="E154" s="1" t="s">
        <v>25</v>
      </c>
      <c r="F154" s="1" t="s">
        <v>26</v>
      </c>
      <c r="G154" s="1" t="s">
        <v>27</v>
      </c>
    </row>
    <row r="155" spans="1:7" x14ac:dyDescent="0.25">
      <c r="A155" s="1" t="s">
        <v>141</v>
      </c>
      <c r="B155" s="1">
        <v>2.1350000000000002E-3</v>
      </c>
      <c r="C155" s="1">
        <v>-0.350692</v>
      </c>
      <c r="D155" s="1">
        <v>-0.34855799999999998</v>
      </c>
      <c r="E155" s="1">
        <v>5.9735000000000003E-2</v>
      </c>
      <c r="F155" s="1">
        <v>-2.7098000000000001E-2</v>
      </c>
      <c r="G155" s="1">
        <v>3.2635999999999998E-2</v>
      </c>
    </row>
    <row r="156" spans="1:7" x14ac:dyDescent="0.25">
      <c r="A156" s="1" t="s">
        <v>142</v>
      </c>
      <c r="B156" s="1">
        <v>2.3280000000000002E-3</v>
      </c>
      <c r="C156" s="1">
        <v>-0.38211200000000001</v>
      </c>
      <c r="D156" s="1">
        <v>-0.37978400000000001</v>
      </c>
      <c r="E156" s="1">
        <v>6.8759000000000001E-2</v>
      </c>
      <c r="F156" s="1">
        <v>-2.8552000000000001E-2</v>
      </c>
      <c r="G156" s="1">
        <v>4.0205999999999999E-2</v>
      </c>
    </row>
    <row r="157" spans="1:7" x14ac:dyDescent="0.25">
      <c r="A157" s="1" t="s">
        <v>143</v>
      </c>
      <c r="B157" s="1">
        <v>5.5649999999999996E-3</v>
      </c>
      <c r="C157" s="1">
        <v>-0.89883599999999997</v>
      </c>
      <c r="D157" s="1">
        <v>-0.89327100000000004</v>
      </c>
      <c r="E157" s="1">
        <v>0.15502199999999999</v>
      </c>
      <c r="F157" s="1">
        <v>-7.0294999999999996E-2</v>
      </c>
      <c r="G157" s="1">
        <v>8.4726999999999997E-2</v>
      </c>
    </row>
    <row r="158" spans="1:7" x14ac:dyDescent="0.25">
      <c r="A158" s="1" t="s">
        <v>144</v>
      </c>
      <c r="B158" s="1">
        <v>2.31E-3</v>
      </c>
      <c r="C158" s="1">
        <v>-0.37761800000000001</v>
      </c>
      <c r="D158" s="1">
        <v>-0.37530799999999997</v>
      </c>
      <c r="E158" s="1">
        <v>6.3724000000000003E-2</v>
      </c>
      <c r="F158" s="1">
        <v>-2.8098999999999999E-2</v>
      </c>
      <c r="G158" s="1">
        <v>3.5624999999999997E-2</v>
      </c>
    </row>
    <row r="159" spans="1:7" x14ac:dyDescent="0.25">
      <c r="A159" s="1" t="s">
        <v>145</v>
      </c>
      <c r="B159" s="1">
        <v>3.9560000000000003E-3</v>
      </c>
      <c r="C159" s="1">
        <v>-0.648316</v>
      </c>
      <c r="D159" s="1">
        <v>-0.64436000000000004</v>
      </c>
      <c r="E159" s="1">
        <v>0.107289</v>
      </c>
      <c r="F159" s="1">
        <v>-5.1498000000000002E-2</v>
      </c>
      <c r="G159" s="1">
        <v>5.5791E-2</v>
      </c>
    </row>
    <row r="160" spans="1:7" x14ac:dyDescent="0.25">
      <c r="A160" s="1" t="s">
        <v>146</v>
      </c>
      <c r="B160" s="1">
        <v>8.9859999999999992E-3</v>
      </c>
      <c r="C160" s="1">
        <v>-1.462053</v>
      </c>
      <c r="D160" s="1">
        <v>-1.453068</v>
      </c>
      <c r="E160" s="1">
        <v>0.25228600000000001</v>
      </c>
      <c r="F160" s="1">
        <v>-0.112881</v>
      </c>
      <c r="G160" s="1">
        <v>0.139405</v>
      </c>
    </row>
    <row r="161" spans="1:7" x14ac:dyDescent="0.25">
      <c r="A161" s="1" t="s">
        <v>147</v>
      </c>
      <c r="B161" s="1">
        <v>2.3379999999999998E-3</v>
      </c>
      <c r="C161" s="1">
        <v>-0.38569799999999999</v>
      </c>
      <c r="D161" s="1">
        <v>-0.38335999999999998</v>
      </c>
      <c r="E161" s="1">
        <v>6.6088999999999995E-2</v>
      </c>
      <c r="F161" s="1">
        <v>-2.9159999999999998E-2</v>
      </c>
      <c r="G161" s="1">
        <v>3.6928999999999997E-2</v>
      </c>
    </row>
    <row r="162" spans="1:7" x14ac:dyDescent="0.25">
      <c r="A162" s="1" t="s">
        <v>148</v>
      </c>
      <c r="B162" s="1">
        <v>5.5360000000000001E-3</v>
      </c>
      <c r="C162" s="1">
        <v>-0.89422400000000002</v>
      </c>
      <c r="D162" s="1">
        <v>-0.88868800000000003</v>
      </c>
      <c r="E162" s="1">
        <v>0.15421399999999999</v>
      </c>
      <c r="F162" s="1">
        <v>-6.9944000000000006E-2</v>
      </c>
      <c r="G162" s="1">
        <v>8.4269999999999998E-2</v>
      </c>
    </row>
    <row r="163" spans="1:7" x14ac:dyDescent="0.25">
      <c r="A163" s="1" t="s">
        <v>149</v>
      </c>
      <c r="B163" s="1">
        <v>2.343E-3</v>
      </c>
      <c r="C163" s="1">
        <v>-0.37501299999999999</v>
      </c>
      <c r="D163" s="1">
        <v>-0.37267</v>
      </c>
      <c r="E163" s="1">
        <v>6.8344000000000002E-2</v>
      </c>
      <c r="F163" s="1">
        <v>-2.5482999999999999E-2</v>
      </c>
      <c r="G163" s="1">
        <v>4.2861000000000003E-2</v>
      </c>
    </row>
    <row r="164" spans="1:7" x14ac:dyDescent="0.25">
      <c r="A164" s="1" t="s">
        <v>150</v>
      </c>
      <c r="B164" s="1">
        <v>2.189E-3</v>
      </c>
      <c r="C164" s="1">
        <v>-0.35961199999999999</v>
      </c>
      <c r="D164" s="1">
        <v>-0.35742299999999999</v>
      </c>
      <c r="E164" s="1">
        <v>5.8854999999999998E-2</v>
      </c>
      <c r="F164" s="1">
        <v>-2.8684999999999999E-2</v>
      </c>
      <c r="G164" s="1">
        <v>3.0169999999999999E-2</v>
      </c>
    </row>
    <row r="165" spans="1:7" x14ac:dyDescent="0.25">
      <c r="A165" s="1" t="s">
        <v>151</v>
      </c>
      <c r="B165" s="1">
        <v>1.5982E-2</v>
      </c>
      <c r="C165" s="1">
        <v>-2.6874189999999998</v>
      </c>
      <c r="D165" s="1">
        <v>-2.6714370000000001</v>
      </c>
      <c r="E165" s="1">
        <v>0.40753899999999998</v>
      </c>
      <c r="F165" s="1">
        <v>-0.236537</v>
      </c>
      <c r="G165" s="1">
        <v>0.17100199999999999</v>
      </c>
    </row>
    <row r="166" spans="1:7" x14ac:dyDescent="0.25">
      <c r="A166" s="1" t="s">
        <v>152</v>
      </c>
      <c r="B166" s="1">
        <v>5.287E-3</v>
      </c>
      <c r="C166" s="1">
        <v>-0.88514499999999996</v>
      </c>
      <c r="D166" s="1">
        <v>-0.87985800000000003</v>
      </c>
      <c r="E166" s="1">
        <v>0.13692799999999999</v>
      </c>
      <c r="F166" s="1">
        <v>-7.3854000000000003E-2</v>
      </c>
      <c r="G166" s="1">
        <v>6.3074000000000005E-2</v>
      </c>
    </row>
    <row r="167" spans="1:7" x14ac:dyDescent="0.25">
      <c r="A167" s="1" t="s">
        <v>153</v>
      </c>
      <c r="B167" s="1">
        <v>1.3505E-2</v>
      </c>
      <c r="C167" s="1">
        <v>-1.075E-3</v>
      </c>
      <c r="D167" s="1">
        <v>1.243E-2</v>
      </c>
      <c r="E167" s="1">
        <v>6.4590000000000003E-3</v>
      </c>
      <c r="F167" s="1">
        <v>-4.7650000000000001E-3</v>
      </c>
      <c r="G167" s="1">
        <v>1.694E-3</v>
      </c>
    </row>
    <row r="168" spans="1:7" x14ac:dyDescent="0.25">
      <c r="A168" s="1" t="s">
        <v>154</v>
      </c>
      <c r="B168" s="1">
        <v>0.128882</v>
      </c>
      <c r="C168" s="1">
        <v>-1.027E-2</v>
      </c>
      <c r="D168" s="1">
        <v>0.118612</v>
      </c>
      <c r="E168" s="1">
        <v>6.1691999999999997E-2</v>
      </c>
      <c r="F168" s="1">
        <v>-4.5511999999999997E-2</v>
      </c>
      <c r="G168" s="1">
        <v>1.6181000000000001E-2</v>
      </c>
    </row>
    <row r="169" spans="1:7" x14ac:dyDescent="0.25">
      <c r="A169" s="1" t="s">
        <v>155</v>
      </c>
      <c r="B169" s="1">
        <v>1.3464370000000001</v>
      </c>
      <c r="C169" s="1">
        <v>-1.191622</v>
      </c>
      <c r="D169" s="1">
        <v>0.15481500000000001</v>
      </c>
      <c r="E169" s="1">
        <v>1.747242</v>
      </c>
      <c r="F169" s="1">
        <v>-0.23868500000000001</v>
      </c>
      <c r="G169" s="1">
        <v>1.5085569999999999</v>
      </c>
    </row>
    <row r="170" spans="1:7" x14ac:dyDescent="0.25">
      <c r="A170" s="1" t="s">
        <v>156</v>
      </c>
      <c r="B170" s="1">
        <v>8.0413910000000008</v>
      </c>
      <c r="C170" s="1">
        <v>-2.2950620000000002</v>
      </c>
      <c r="D170" s="1">
        <v>5.7463290000000002</v>
      </c>
      <c r="E170" s="1">
        <v>4.9864360000000003</v>
      </c>
      <c r="F170" s="1">
        <v>-0.71750100000000006</v>
      </c>
      <c r="G170" s="1">
        <v>4.2689339999999998</v>
      </c>
    </row>
    <row r="171" spans="1:7" x14ac:dyDescent="0.25">
      <c r="A171" s="1" t="s">
        <v>157</v>
      </c>
      <c r="B171" s="1">
        <v>1.278343</v>
      </c>
      <c r="C171" s="1">
        <v>-1.0715600000000001</v>
      </c>
      <c r="D171" s="1">
        <v>0.20678299999999999</v>
      </c>
      <c r="E171" s="1">
        <v>1.241565</v>
      </c>
      <c r="F171" s="1">
        <v>-0.16870099999999999</v>
      </c>
      <c r="G171" s="1">
        <v>1.0728629999999999</v>
      </c>
    </row>
    <row r="172" spans="1:7" x14ac:dyDescent="0.25">
      <c r="A172" s="1" t="s">
        <v>158</v>
      </c>
      <c r="B172" s="1">
        <v>2.7716780000000001</v>
      </c>
      <c r="C172" s="1">
        <v>-0.93405400000000005</v>
      </c>
      <c r="D172" s="1">
        <v>1.8376250000000001</v>
      </c>
      <c r="E172" s="1">
        <v>1.7276549999999999</v>
      </c>
      <c r="F172" s="1">
        <v>-0.24523900000000001</v>
      </c>
      <c r="G172" s="1">
        <v>1.482416</v>
      </c>
    </row>
    <row r="173" spans="1:7" x14ac:dyDescent="0.25">
      <c r="A173" s="1" t="s">
        <v>159</v>
      </c>
      <c r="B173" s="1">
        <v>1.1547320000000001</v>
      </c>
      <c r="C173" s="1">
        <v>-1.155484</v>
      </c>
      <c r="D173" s="1">
        <v>-7.5199999999999996E-4</v>
      </c>
      <c r="E173" s="1">
        <v>1.385195</v>
      </c>
      <c r="F173" s="1">
        <v>-0.17734</v>
      </c>
      <c r="G173" s="1">
        <v>1.2078549999999999</v>
      </c>
    </row>
    <row r="174" spans="1:7" x14ac:dyDescent="0.25">
      <c r="A174" s="1" t="s">
        <v>160</v>
      </c>
      <c r="B174" s="1">
        <v>8.0564660000000003</v>
      </c>
      <c r="C174" s="1">
        <v>-2.2906040000000001</v>
      </c>
      <c r="D174" s="1">
        <v>5.7658630000000004</v>
      </c>
      <c r="E174" s="1">
        <v>4.9925839999999999</v>
      </c>
      <c r="F174" s="1">
        <v>-0.71771399999999996</v>
      </c>
      <c r="G174" s="1">
        <v>4.2748699999999999</v>
      </c>
    </row>
    <row r="175" spans="1:7" x14ac:dyDescent="0.25">
      <c r="A175" s="1" t="s">
        <v>161</v>
      </c>
      <c r="B175" s="1">
        <v>1.7338279999999999</v>
      </c>
      <c r="C175" s="1">
        <v>-1.0020549999999999</v>
      </c>
      <c r="D175" s="1">
        <v>0.73177300000000001</v>
      </c>
      <c r="E175" s="1">
        <v>1.7906280000000001</v>
      </c>
      <c r="F175" s="1">
        <v>-0.217663</v>
      </c>
      <c r="G175" s="1">
        <v>1.5729649999999999</v>
      </c>
    </row>
    <row r="176" spans="1:7" x14ac:dyDescent="0.25">
      <c r="A176" s="1" t="s">
        <v>162</v>
      </c>
      <c r="B176" s="1">
        <v>1.1162129999999999</v>
      </c>
      <c r="C176" s="1">
        <v>-1.4334039999999999</v>
      </c>
      <c r="D176" s="1">
        <v>-0.317191</v>
      </c>
      <c r="E176" s="1">
        <v>1.2404500000000001</v>
      </c>
      <c r="F176" s="1">
        <v>-0.149122</v>
      </c>
      <c r="G176" s="1">
        <v>1.0913280000000001</v>
      </c>
    </row>
    <row r="177" spans="1:7" x14ac:dyDescent="0.25">
      <c r="A177" s="1" t="s">
        <v>163</v>
      </c>
      <c r="B177" s="1">
        <v>1.4744790000000001</v>
      </c>
      <c r="C177" s="1">
        <v>-2.5677319999999999</v>
      </c>
      <c r="D177" s="1">
        <v>-1.093253</v>
      </c>
      <c r="E177" s="1">
        <v>1.843547</v>
      </c>
      <c r="F177" s="1">
        <v>-0.23683699999999999</v>
      </c>
      <c r="G177" s="1">
        <v>1.6067100000000001</v>
      </c>
    </row>
    <row r="179" spans="1:7" x14ac:dyDescent="0.25">
      <c r="A179" s="1" t="s">
        <v>164</v>
      </c>
    </row>
    <row r="181" spans="1:7" x14ac:dyDescent="0.25">
      <c r="A181" s="1" t="s">
        <v>7</v>
      </c>
    </row>
    <row r="182" spans="1:7" x14ac:dyDescent="0.25">
      <c r="A182" s="1" t="s">
        <v>8</v>
      </c>
    </row>
    <row r="183" spans="1:7" x14ac:dyDescent="0.25">
      <c r="A183" s="1">
        <v>3</v>
      </c>
    </row>
    <row r="184" spans="1:7" x14ac:dyDescent="0.25">
      <c r="A184" s="1" t="s">
        <v>165</v>
      </c>
      <c r="B184" s="1" t="s">
        <v>166</v>
      </c>
    </row>
    <row r="185" spans="1:7" x14ac:dyDescent="0.25">
      <c r="A185" s="1">
        <v>14.398417</v>
      </c>
    </row>
    <row r="186" spans="1:7" x14ac:dyDescent="0.25">
      <c r="A186" s="1" t="s">
        <v>0</v>
      </c>
      <c r="B186" s="1" t="s">
        <v>9</v>
      </c>
      <c r="C186" s="1" t="s">
        <v>10</v>
      </c>
      <c r="D186" s="1" t="s">
        <v>11</v>
      </c>
      <c r="E186" s="1" t="s">
        <v>12</v>
      </c>
      <c r="F186" s="1" t="s">
        <v>13</v>
      </c>
      <c r="G186" s="1" t="s">
        <v>14</v>
      </c>
    </row>
    <row r="187" spans="1:7" x14ac:dyDescent="0.25">
      <c r="A187" s="1" t="s">
        <v>15</v>
      </c>
      <c r="B187" s="1">
        <v>0.23791599999999999</v>
      </c>
      <c r="C187" s="1">
        <v>-18.630693000000001</v>
      </c>
      <c r="D187" s="1">
        <v>-18.392776999999999</v>
      </c>
      <c r="E187" s="1">
        <v>2.3661530000000002</v>
      </c>
      <c r="F187" s="1">
        <v>-1.8427359999999999</v>
      </c>
      <c r="G187" s="1">
        <v>0.52341700000000002</v>
      </c>
    </row>
    <row r="188" spans="1:7" x14ac:dyDescent="0.25">
      <c r="A188" s="1" t="s">
        <v>1</v>
      </c>
      <c r="B188" s="1">
        <v>0.104828</v>
      </c>
      <c r="C188" s="1">
        <v>-8.1882940000000008</v>
      </c>
      <c r="D188" s="1">
        <v>-8.0834659999999996</v>
      </c>
      <c r="E188" s="1">
        <v>1.9186049999999999</v>
      </c>
      <c r="F188" s="1">
        <v>-0.75995400000000002</v>
      </c>
      <c r="G188" s="1">
        <v>1.1586510000000001</v>
      </c>
    </row>
    <row r="189" spans="1:7" x14ac:dyDescent="0.25">
      <c r="A189" s="1" t="s">
        <v>2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</row>
    <row r="190" spans="1:7" x14ac:dyDescent="0.25">
      <c r="A190" s="1" t="s">
        <v>16</v>
      </c>
      <c r="B190" s="1">
        <v>0.19106899999999999</v>
      </c>
      <c r="C190" s="1">
        <v>-11.923456</v>
      </c>
      <c r="D190" s="1">
        <v>-11.732388</v>
      </c>
      <c r="E190" s="1">
        <v>2.4465870000000001</v>
      </c>
      <c r="F190" s="1">
        <v>-1.1168469999999999</v>
      </c>
      <c r="G190" s="1">
        <v>1.3297399999999999</v>
      </c>
    </row>
    <row r="191" spans="1:7" x14ac:dyDescent="0.25">
      <c r="A191" s="1" t="s">
        <v>17</v>
      </c>
      <c r="B191" s="1">
        <v>13.760387</v>
      </c>
      <c r="C191" s="1">
        <v>0</v>
      </c>
      <c r="D191" s="1">
        <v>13.760387</v>
      </c>
      <c r="E191" s="1">
        <v>8.206467</v>
      </c>
      <c r="F191" s="1">
        <v>0</v>
      </c>
      <c r="G191" s="1">
        <v>8.206467</v>
      </c>
    </row>
    <row r="192" spans="1:7" x14ac:dyDescent="0.25">
      <c r="A192" s="1" t="s">
        <v>18</v>
      </c>
      <c r="B192" s="1">
        <v>0.30596699999999999</v>
      </c>
      <c r="C192" s="1">
        <v>-16.320036999999999</v>
      </c>
      <c r="D192" s="1">
        <v>-16.01407</v>
      </c>
      <c r="E192" s="1">
        <v>4.0197079999999996</v>
      </c>
      <c r="F192" s="1">
        <v>-3.2111499999999999</v>
      </c>
      <c r="G192" s="1">
        <v>0.808558</v>
      </c>
    </row>
    <row r="193" spans="1:7" x14ac:dyDescent="0.25">
      <c r="A193" s="1" t="s">
        <v>19</v>
      </c>
      <c r="B193" s="1">
        <v>26.528431999999999</v>
      </c>
      <c r="C193" s="1">
        <v>0</v>
      </c>
      <c r="D193" s="1">
        <v>26.528431999999999</v>
      </c>
      <c r="E193" s="1">
        <v>13.347728</v>
      </c>
      <c r="F193" s="1">
        <v>0</v>
      </c>
      <c r="G193" s="1">
        <v>13.347728</v>
      </c>
    </row>
    <row r="194" spans="1:7" x14ac:dyDescent="0.25">
      <c r="A194" s="1" t="s">
        <v>20</v>
      </c>
      <c r="B194" s="1">
        <v>4.6580000000000003E-2</v>
      </c>
      <c r="C194" s="1">
        <v>-35.031781000000002</v>
      </c>
      <c r="D194" s="1">
        <v>-34.985201000000004</v>
      </c>
      <c r="E194" s="1">
        <v>2.0544099999999998</v>
      </c>
      <c r="F194" s="1">
        <v>-16.797903999999999</v>
      </c>
      <c r="G194" s="1">
        <v>-14.743494</v>
      </c>
    </row>
    <row r="195" spans="1:7" x14ac:dyDescent="0.25">
      <c r="A195" s="1" t="s">
        <v>3</v>
      </c>
      <c r="B195" s="1">
        <v>48.235672999999998</v>
      </c>
      <c r="C195" s="1">
        <v>-97.210954999999998</v>
      </c>
      <c r="D195" s="1">
        <v>-48.975282</v>
      </c>
      <c r="E195" s="1">
        <v>39.859774999999999</v>
      </c>
      <c r="F195" s="1">
        <v>-29.173295</v>
      </c>
      <c r="G195" s="1">
        <v>10.68648</v>
      </c>
    </row>
    <row r="197" spans="1:7" x14ac:dyDescent="0.25">
      <c r="A197" s="1" t="s">
        <v>21</v>
      </c>
    </row>
    <row r="198" spans="1:7" x14ac:dyDescent="0.25">
      <c r="A198" s="1">
        <v>7</v>
      </c>
    </row>
    <row r="199" spans="1:7" x14ac:dyDescent="0.25">
      <c r="A199" s="1" t="s">
        <v>4</v>
      </c>
      <c r="B199" s="1" t="s">
        <v>22</v>
      </c>
      <c r="C199" s="1" t="s">
        <v>23</v>
      </c>
      <c r="D199" s="1" t="s">
        <v>24</v>
      </c>
      <c r="E199" s="1" t="s">
        <v>25</v>
      </c>
      <c r="F199" s="1" t="s">
        <v>26</v>
      </c>
      <c r="G199" s="1" t="s">
        <v>27</v>
      </c>
    </row>
    <row r="200" spans="1:7" x14ac:dyDescent="0.25">
      <c r="A200" s="1" t="s">
        <v>167</v>
      </c>
      <c r="B200" s="1">
        <v>7.2044999999999998E-2</v>
      </c>
      <c r="C200" s="1">
        <v>-5.5309059999999999</v>
      </c>
      <c r="D200" s="1">
        <v>-5.4588609999999997</v>
      </c>
      <c r="E200" s="1">
        <v>0.79623200000000005</v>
      </c>
      <c r="F200" s="1">
        <v>-0.50269200000000003</v>
      </c>
      <c r="G200" s="1">
        <v>0.29353899999999999</v>
      </c>
    </row>
    <row r="201" spans="1:7" x14ac:dyDescent="0.25">
      <c r="A201" s="1" t="s">
        <v>168</v>
      </c>
      <c r="B201" s="1">
        <v>0.165884</v>
      </c>
      <c r="C201" s="1">
        <v>-13.099678000000001</v>
      </c>
      <c r="D201" s="1">
        <v>-12.933794000000001</v>
      </c>
      <c r="E201" s="1">
        <v>1.5702119999999999</v>
      </c>
      <c r="F201" s="1">
        <v>-1.3402750000000001</v>
      </c>
      <c r="G201" s="1">
        <v>0.229937</v>
      </c>
    </row>
    <row r="202" spans="1:7" x14ac:dyDescent="0.25">
      <c r="A202" s="1" t="s">
        <v>169</v>
      </c>
      <c r="B202" s="1">
        <v>1.6504000000000001E-2</v>
      </c>
      <c r="C202" s="1">
        <v>-2.8349999999999998E-3</v>
      </c>
      <c r="D202" s="1">
        <v>1.367E-2</v>
      </c>
      <c r="E202" s="1">
        <v>3.4049000000000003E-2</v>
      </c>
      <c r="F202" s="1">
        <v>-8.2799999999999992E-3</v>
      </c>
      <c r="G202" s="1">
        <v>2.5767999999999999E-2</v>
      </c>
    </row>
    <row r="203" spans="1:7" x14ac:dyDescent="0.25">
      <c r="A203" s="1" t="s">
        <v>170</v>
      </c>
      <c r="B203" s="1">
        <v>3.107E-3</v>
      </c>
      <c r="C203" s="1">
        <v>-5.3399999999999997E-4</v>
      </c>
      <c r="D203" s="1">
        <v>2.5730000000000002E-3</v>
      </c>
      <c r="E203" s="1">
        <v>6.4099999999999999E-3</v>
      </c>
      <c r="F203" s="1">
        <v>-1.5590000000000001E-3</v>
      </c>
      <c r="G203" s="1">
        <v>4.8510000000000003E-3</v>
      </c>
    </row>
    <row r="204" spans="1:7" x14ac:dyDescent="0.25">
      <c r="A204" s="1" t="s">
        <v>171</v>
      </c>
      <c r="B204" s="1">
        <v>0.10469100000000001</v>
      </c>
      <c r="C204" s="1">
        <v>-8.186788</v>
      </c>
      <c r="D204" s="1">
        <v>-8.0820969999999992</v>
      </c>
      <c r="E204" s="1">
        <v>1.918307</v>
      </c>
      <c r="F204" s="1">
        <v>-0.75983800000000001</v>
      </c>
      <c r="G204" s="1">
        <v>1.158469</v>
      </c>
    </row>
    <row r="205" spans="1:7" x14ac:dyDescent="0.25">
      <c r="A205" s="1" t="s">
        <v>172</v>
      </c>
      <c r="B205" s="1">
        <v>2.7239999999999999E-3</v>
      </c>
      <c r="C205" s="1">
        <v>-5.1E-5</v>
      </c>
      <c r="D205" s="1">
        <v>2.673E-3</v>
      </c>
      <c r="E205" s="1">
        <v>1.619E-3</v>
      </c>
      <c r="F205" s="1">
        <v>-2.5900000000000001E-4</v>
      </c>
      <c r="G205" s="1">
        <v>1.3600000000000001E-3</v>
      </c>
    </row>
    <row r="206" spans="1:7" x14ac:dyDescent="0.25">
      <c r="A206" s="1" t="s">
        <v>173</v>
      </c>
      <c r="B206" s="1">
        <v>14.066352999999999</v>
      </c>
      <c r="C206" s="1">
        <v>-16.320038</v>
      </c>
      <c r="D206" s="1">
        <v>-2.2536839999999998</v>
      </c>
      <c r="E206" s="1">
        <v>12.226177</v>
      </c>
      <c r="F206" s="1">
        <v>-3.2111499999999999</v>
      </c>
      <c r="G206" s="1">
        <v>9.0150260000000006</v>
      </c>
    </row>
    <row r="208" spans="1:7" x14ac:dyDescent="0.25">
      <c r="A208" s="1" t="s">
        <v>174</v>
      </c>
      <c r="B208" s="1" t="s">
        <v>175</v>
      </c>
    </row>
    <row r="209" spans="1:7" x14ac:dyDescent="0.25">
      <c r="A209" s="1">
        <v>52.094231000000001</v>
      </c>
    </row>
    <row r="210" spans="1:7" x14ac:dyDescent="0.25">
      <c r="A210" s="1" t="s">
        <v>0</v>
      </c>
      <c r="B210" s="1" t="s">
        <v>9</v>
      </c>
      <c r="C210" s="1" t="s">
        <v>10</v>
      </c>
      <c r="D210" s="1" t="s">
        <v>11</v>
      </c>
      <c r="E210" s="1" t="s">
        <v>12</v>
      </c>
      <c r="F210" s="1" t="s">
        <v>13</v>
      </c>
      <c r="G210" s="1" t="s">
        <v>14</v>
      </c>
    </row>
    <row r="211" spans="1:7" x14ac:dyDescent="0.25">
      <c r="A211" s="1" t="s">
        <v>15</v>
      </c>
      <c r="B211" s="1">
        <v>1.9127999999999999E-2</v>
      </c>
      <c r="C211" s="1">
        <v>-10.796325</v>
      </c>
      <c r="D211" s="1">
        <v>-10.777196999999999</v>
      </c>
      <c r="E211" s="1">
        <v>1.288681</v>
      </c>
      <c r="F211" s="1">
        <v>-0.94304299999999996</v>
      </c>
      <c r="G211" s="1">
        <v>0.345638</v>
      </c>
    </row>
    <row r="212" spans="1:7" x14ac:dyDescent="0.25">
      <c r="A212" s="1" t="s">
        <v>1</v>
      </c>
      <c r="B212" s="1">
        <v>1.3306E-2</v>
      </c>
      <c r="C212" s="1">
        <v>-5.7787709999999999</v>
      </c>
      <c r="D212" s="1">
        <v>-5.7654639999999997</v>
      </c>
      <c r="E212" s="1">
        <v>1.3703529999999999</v>
      </c>
      <c r="F212" s="1">
        <v>-0.380249</v>
      </c>
      <c r="G212" s="1">
        <v>0.99010399999999998</v>
      </c>
    </row>
    <row r="213" spans="1:7" x14ac:dyDescent="0.25">
      <c r="A213" s="1" t="s">
        <v>2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 s="1" t="s">
        <v>16</v>
      </c>
      <c r="B214" s="1">
        <v>2.7116999999999999E-2</v>
      </c>
      <c r="C214" s="1">
        <v>-11.477823000000001</v>
      </c>
      <c r="D214" s="1">
        <v>-11.450706</v>
      </c>
      <c r="E214" s="1">
        <v>2.4819879999999999</v>
      </c>
      <c r="F214" s="1">
        <v>-0.80180600000000002</v>
      </c>
      <c r="G214" s="1">
        <v>1.6801820000000001</v>
      </c>
    </row>
    <row r="215" spans="1:7" x14ac:dyDescent="0.25">
      <c r="A215" s="1" t="s">
        <v>17</v>
      </c>
      <c r="B215" s="1">
        <v>28.414445000000001</v>
      </c>
      <c r="C215" s="1">
        <v>0</v>
      </c>
      <c r="D215" s="1">
        <v>28.414445000000001</v>
      </c>
      <c r="E215" s="1">
        <v>13.414116999999999</v>
      </c>
      <c r="F215" s="1">
        <v>0</v>
      </c>
      <c r="G215" s="1">
        <v>13.414116999999999</v>
      </c>
    </row>
    <row r="216" spans="1:7" x14ac:dyDescent="0.25">
      <c r="A216" s="1" t="s">
        <v>18</v>
      </c>
      <c r="B216" s="1">
        <v>7.5359999999999996E-2</v>
      </c>
      <c r="C216" s="1">
        <v>-14.820339000000001</v>
      </c>
      <c r="D216" s="1">
        <v>-14.744979000000001</v>
      </c>
      <c r="E216" s="1">
        <v>5.9718600000000004</v>
      </c>
      <c r="F216" s="1">
        <v>-2.836214</v>
      </c>
      <c r="G216" s="1">
        <v>3.1356459999999999</v>
      </c>
    </row>
    <row r="217" spans="1:7" x14ac:dyDescent="0.25">
      <c r="A217" s="1" t="s">
        <v>19</v>
      </c>
      <c r="B217" s="1">
        <v>26.334064000000001</v>
      </c>
      <c r="C217" s="1">
        <v>0</v>
      </c>
      <c r="D217" s="1">
        <v>26.334064000000001</v>
      </c>
      <c r="E217" s="1">
        <v>13.249307999999999</v>
      </c>
      <c r="F217" s="1">
        <v>0</v>
      </c>
      <c r="G217" s="1">
        <v>13.249307999999999</v>
      </c>
    </row>
    <row r="218" spans="1:7" x14ac:dyDescent="0.25">
      <c r="A218" s="1" t="s">
        <v>20</v>
      </c>
      <c r="B218" s="1">
        <v>9.7660000000000004E-3</v>
      </c>
      <c r="C218" s="1">
        <v>-35.109788999999999</v>
      </c>
      <c r="D218" s="1">
        <v>-35.100023</v>
      </c>
      <c r="E218" s="1">
        <v>1.7233369999999999</v>
      </c>
      <c r="F218" s="1">
        <v>-16.801006000000001</v>
      </c>
      <c r="G218" s="1">
        <v>-15.077667999999999</v>
      </c>
    </row>
    <row r="219" spans="1:7" x14ac:dyDescent="0.25">
      <c r="A219" s="1" t="s">
        <v>3</v>
      </c>
      <c r="B219" s="1">
        <v>63.472844000000002</v>
      </c>
      <c r="C219" s="1">
        <v>-86.655666999999994</v>
      </c>
      <c r="D219" s="1">
        <v>-23.182822999999999</v>
      </c>
      <c r="E219" s="1">
        <v>46.77402</v>
      </c>
      <c r="F219" s="1">
        <v>-28.961635999999999</v>
      </c>
      <c r="G219" s="1">
        <v>17.812384000000002</v>
      </c>
    </row>
    <row r="221" spans="1:7" x14ac:dyDescent="0.25">
      <c r="A221" s="1" t="s">
        <v>21</v>
      </c>
    </row>
    <row r="222" spans="1:7" x14ac:dyDescent="0.25">
      <c r="A222" s="1">
        <v>14</v>
      </c>
    </row>
    <row r="223" spans="1:7" x14ac:dyDescent="0.25">
      <c r="A223" s="1" t="s">
        <v>4</v>
      </c>
      <c r="B223" s="1" t="s">
        <v>22</v>
      </c>
      <c r="C223" s="1" t="s">
        <v>23</v>
      </c>
      <c r="D223" s="1" t="s">
        <v>24</v>
      </c>
      <c r="E223" s="1" t="s">
        <v>25</v>
      </c>
      <c r="F223" s="1" t="s">
        <v>26</v>
      </c>
      <c r="G223" s="1" t="s">
        <v>27</v>
      </c>
    </row>
    <row r="224" spans="1:7" x14ac:dyDescent="0.25">
      <c r="A224" s="1" t="s">
        <v>176</v>
      </c>
      <c r="B224" s="1">
        <v>1.0460000000000001E-3</v>
      </c>
      <c r="C224" s="1">
        <v>-0.57160200000000005</v>
      </c>
      <c r="D224" s="1">
        <v>-0.57055599999999995</v>
      </c>
      <c r="E224" s="1">
        <v>7.8329999999999997E-2</v>
      </c>
      <c r="F224" s="1">
        <v>-4.6644999999999999E-2</v>
      </c>
      <c r="G224" s="1">
        <v>3.1685999999999999E-2</v>
      </c>
    </row>
    <row r="225" spans="1:7" x14ac:dyDescent="0.25">
      <c r="A225" s="1" t="s">
        <v>177</v>
      </c>
      <c r="B225" s="1">
        <v>1.222E-3</v>
      </c>
      <c r="C225" s="1">
        <v>-0.67400300000000002</v>
      </c>
      <c r="D225" s="1">
        <v>-0.67278099999999996</v>
      </c>
      <c r="E225" s="1">
        <v>9.2444999999999999E-2</v>
      </c>
      <c r="F225" s="1">
        <v>-5.3822000000000002E-2</v>
      </c>
      <c r="G225" s="1">
        <v>3.8622999999999998E-2</v>
      </c>
    </row>
    <row r="226" spans="1:7" x14ac:dyDescent="0.25">
      <c r="A226" s="1" t="s">
        <v>178</v>
      </c>
      <c r="B226" s="1">
        <v>2.9889999999999999E-3</v>
      </c>
      <c r="C226" s="1">
        <v>-1.695255</v>
      </c>
      <c r="D226" s="1">
        <v>-1.692266</v>
      </c>
      <c r="E226" s="1">
        <v>0.19553899999999999</v>
      </c>
      <c r="F226" s="1">
        <v>-0.16229299999999999</v>
      </c>
      <c r="G226" s="1">
        <v>3.3245999999999998E-2</v>
      </c>
    </row>
    <row r="227" spans="1:7" x14ac:dyDescent="0.25">
      <c r="A227" s="1" t="s">
        <v>179</v>
      </c>
      <c r="B227" s="1">
        <v>1.224E-3</v>
      </c>
      <c r="C227" s="1">
        <v>-0.65164999999999995</v>
      </c>
      <c r="D227" s="1">
        <v>-0.65042599999999995</v>
      </c>
      <c r="E227" s="1">
        <v>9.6030000000000004E-2</v>
      </c>
      <c r="F227" s="1">
        <v>-4.5845999999999998E-2</v>
      </c>
      <c r="G227" s="1">
        <v>5.0183999999999999E-2</v>
      </c>
    </row>
    <row r="228" spans="1:7" x14ac:dyDescent="0.25">
      <c r="A228" s="1" t="s">
        <v>180</v>
      </c>
      <c r="B228" s="1">
        <v>1.14E-3</v>
      </c>
      <c r="C228" s="1">
        <v>-0.62294700000000003</v>
      </c>
      <c r="D228" s="1">
        <v>-0.621807</v>
      </c>
      <c r="E228" s="1">
        <v>8.1337999999999994E-2</v>
      </c>
      <c r="F228" s="1">
        <v>-5.1846999999999997E-2</v>
      </c>
      <c r="G228" s="1">
        <v>2.9491E-2</v>
      </c>
    </row>
    <row r="229" spans="1:7" x14ac:dyDescent="0.25">
      <c r="A229" s="1" t="s">
        <v>181</v>
      </c>
      <c r="B229" s="1">
        <v>5.2589999999999998E-3</v>
      </c>
      <c r="C229" s="1">
        <v>-3.0075560000000001</v>
      </c>
      <c r="D229" s="1">
        <v>-3.002297</v>
      </c>
      <c r="E229" s="1">
        <v>0.33948600000000001</v>
      </c>
      <c r="F229" s="1">
        <v>-0.26837800000000001</v>
      </c>
      <c r="G229" s="1">
        <v>7.1108000000000005E-2</v>
      </c>
    </row>
    <row r="230" spans="1:7" x14ac:dyDescent="0.25">
      <c r="A230" s="1" t="s">
        <v>182</v>
      </c>
      <c r="B230" s="1">
        <v>6.2570000000000004E-3</v>
      </c>
      <c r="C230" s="1">
        <v>-3.5733220000000001</v>
      </c>
      <c r="D230" s="1">
        <v>-3.5670649999999999</v>
      </c>
      <c r="E230" s="1">
        <v>0.40648099999999998</v>
      </c>
      <c r="F230" s="1">
        <v>-0.31518000000000002</v>
      </c>
      <c r="G230" s="1">
        <v>9.1300999999999993E-2</v>
      </c>
    </row>
    <row r="231" spans="1:7" x14ac:dyDescent="0.25">
      <c r="A231" s="1" t="s">
        <v>183</v>
      </c>
      <c r="B231" s="1">
        <v>6.6610000000000003E-3</v>
      </c>
      <c r="C231" s="1">
        <v>-3.357542</v>
      </c>
      <c r="D231" s="1">
        <v>-3.3508810000000002</v>
      </c>
      <c r="E231" s="1">
        <v>0.65752299999999997</v>
      </c>
      <c r="F231" s="1">
        <v>-0.22053600000000001</v>
      </c>
      <c r="G231" s="1">
        <v>0.43698700000000001</v>
      </c>
    </row>
    <row r="232" spans="1:7" x14ac:dyDescent="0.25">
      <c r="A232" s="1" t="s">
        <v>184</v>
      </c>
      <c r="B232" s="1">
        <v>6.8929999999999998E-3</v>
      </c>
      <c r="C232" s="1">
        <v>-2.4214760000000002</v>
      </c>
      <c r="D232" s="1">
        <v>-2.4145829999999999</v>
      </c>
      <c r="E232" s="1">
        <v>0.71422600000000003</v>
      </c>
      <c r="F232" s="1">
        <v>-0.161109</v>
      </c>
      <c r="G232" s="1">
        <v>0.55311600000000005</v>
      </c>
    </row>
    <row r="233" spans="1:7" x14ac:dyDescent="0.25">
      <c r="A233" s="1" t="s">
        <v>185</v>
      </c>
      <c r="B233" s="1">
        <v>2.4049360000000002</v>
      </c>
      <c r="C233" s="1">
        <v>-2.1022590000000001</v>
      </c>
      <c r="D233" s="1">
        <v>0.30267699999999997</v>
      </c>
      <c r="E233" s="1">
        <v>2.4676360000000002</v>
      </c>
      <c r="F233" s="1">
        <v>-0.33671800000000002</v>
      </c>
      <c r="G233" s="1">
        <v>2.1309170000000002</v>
      </c>
    </row>
    <row r="234" spans="1:7" x14ac:dyDescent="0.25">
      <c r="A234" s="1" t="s">
        <v>186</v>
      </c>
      <c r="B234" s="1">
        <v>17.440833999999999</v>
      </c>
      <c r="C234" s="1">
        <v>-4.2793549999999998</v>
      </c>
      <c r="D234" s="1">
        <v>13.161479</v>
      </c>
      <c r="E234" s="1">
        <v>8.6851070000000004</v>
      </c>
      <c r="F234" s="1">
        <v>-1.3666020000000001</v>
      </c>
      <c r="G234" s="1">
        <v>7.318505</v>
      </c>
    </row>
    <row r="235" spans="1:7" x14ac:dyDescent="0.25">
      <c r="A235" s="1" t="s">
        <v>187</v>
      </c>
      <c r="B235" s="1">
        <v>3.546948</v>
      </c>
      <c r="C235" s="1">
        <v>-1.803747</v>
      </c>
      <c r="D235" s="1">
        <v>1.743201</v>
      </c>
      <c r="E235" s="1">
        <v>2.9274800000000001</v>
      </c>
      <c r="F235" s="1">
        <v>-0.41270099999999998</v>
      </c>
      <c r="G235" s="1">
        <v>2.5147789999999999</v>
      </c>
    </row>
    <row r="236" spans="1:7" x14ac:dyDescent="0.25">
      <c r="A236" s="1" t="s">
        <v>188</v>
      </c>
      <c r="B236" s="1">
        <v>2.3289559999999998</v>
      </c>
      <c r="C236" s="1">
        <v>-2.5693389999999998</v>
      </c>
      <c r="D236" s="1">
        <v>-0.24038300000000001</v>
      </c>
      <c r="E236" s="1">
        <v>2.1052559999999998</v>
      </c>
      <c r="F236" s="1">
        <v>-0.279505</v>
      </c>
      <c r="G236" s="1">
        <v>1.8257509999999999</v>
      </c>
    </row>
    <row r="237" spans="1:7" x14ac:dyDescent="0.25">
      <c r="A237" s="1" t="s">
        <v>189</v>
      </c>
      <c r="B237" s="1">
        <v>3.2867660000000001</v>
      </c>
      <c r="C237" s="1">
        <v>-4.5842770000000002</v>
      </c>
      <c r="D237" s="1">
        <v>-1.2975110000000001</v>
      </c>
      <c r="E237" s="1">
        <v>3.20377</v>
      </c>
      <c r="F237" s="1">
        <v>-0.44395699999999999</v>
      </c>
      <c r="G237" s="1">
        <v>2.7598129999999998</v>
      </c>
    </row>
    <row r="239" spans="1:7" x14ac:dyDescent="0.25">
      <c r="A239" s="1" t="s">
        <v>190</v>
      </c>
      <c r="B239" s="1" t="s">
        <v>191</v>
      </c>
    </row>
    <row r="240" spans="1:7" x14ac:dyDescent="0.25">
      <c r="A240" s="1">
        <v>40.352874999999997</v>
      </c>
    </row>
    <row r="241" spans="1:7" x14ac:dyDescent="0.25">
      <c r="A241" s="1" t="s">
        <v>0</v>
      </c>
      <c r="B241" s="1" t="s">
        <v>9</v>
      </c>
      <c r="C241" s="1" t="s">
        <v>10</v>
      </c>
      <c r="D241" s="1" t="s">
        <v>11</v>
      </c>
      <c r="E241" s="1" t="s">
        <v>12</v>
      </c>
      <c r="F241" s="1" t="s">
        <v>13</v>
      </c>
      <c r="G241" s="1" t="s">
        <v>14</v>
      </c>
    </row>
    <row r="242" spans="1:7" x14ac:dyDescent="0.25">
      <c r="A242" s="1" t="s">
        <v>15</v>
      </c>
      <c r="B242" s="1">
        <v>1.3939E-2</v>
      </c>
      <c r="C242" s="1">
        <v>-9.2301040000000008</v>
      </c>
      <c r="D242" s="1">
        <v>-9.2161639999999991</v>
      </c>
      <c r="E242" s="1">
        <v>1.2888930000000001</v>
      </c>
      <c r="F242" s="1">
        <v>-0.71321599999999996</v>
      </c>
      <c r="G242" s="1">
        <v>0.57567699999999999</v>
      </c>
    </row>
    <row r="243" spans="1:7" x14ac:dyDescent="0.25">
      <c r="A243" s="1" t="s">
        <v>1</v>
      </c>
      <c r="B243" s="1">
        <v>9.2029999999999994E-3</v>
      </c>
      <c r="C243" s="1">
        <v>-5.2510159999999999</v>
      </c>
      <c r="D243" s="1">
        <v>-5.2418129999999996</v>
      </c>
      <c r="E243" s="1">
        <v>1.390919</v>
      </c>
      <c r="F243" s="1">
        <v>-0.29659999999999997</v>
      </c>
      <c r="G243" s="1">
        <v>1.094319</v>
      </c>
    </row>
    <row r="244" spans="1:7" x14ac:dyDescent="0.25">
      <c r="A244" s="1" t="s">
        <v>2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</row>
    <row r="245" spans="1:7" x14ac:dyDescent="0.25">
      <c r="A245" s="1" t="s">
        <v>16</v>
      </c>
      <c r="B245" s="1">
        <v>1.9399E-2</v>
      </c>
      <c r="C245" s="1">
        <v>-11.317303000000001</v>
      </c>
      <c r="D245" s="1">
        <v>-11.297904000000001</v>
      </c>
      <c r="E245" s="1">
        <v>2.7132890000000001</v>
      </c>
      <c r="F245" s="1">
        <v>-0.73235700000000004</v>
      </c>
      <c r="G245" s="1">
        <v>1.9809319999999999</v>
      </c>
    </row>
    <row r="246" spans="1:7" x14ac:dyDescent="0.25">
      <c r="A246" s="1" t="s">
        <v>17</v>
      </c>
      <c r="B246" s="1">
        <v>31.357918000000002</v>
      </c>
      <c r="C246" s="1">
        <v>0</v>
      </c>
      <c r="D246" s="1">
        <v>31.357918000000002</v>
      </c>
      <c r="E246" s="1">
        <v>15.692861000000001</v>
      </c>
      <c r="F246" s="1">
        <v>0</v>
      </c>
      <c r="G246" s="1">
        <v>15.692861000000001</v>
      </c>
    </row>
    <row r="247" spans="1:7" x14ac:dyDescent="0.25">
      <c r="A247" s="1" t="s">
        <v>18</v>
      </c>
      <c r="B247" s="1">
        <v>5.6181000000000002E-2</v>
      </c>
      <c r="C247" s="1">
        <v>-13.754223</v>
      </c>
      <c r="D247" s="1">
        <v>-13.698041999999999</v>
      </c>
      <c r="E247" s="1">
        <v>6.7943680000000004</v>
      </c>
      <c r="F247" s="1">
        <v>-2.8734419999999998</v>
      </c>
      <c r="G247" s="1">
        <v>3.9209260000000001</v>
      </c>
    </row>
    <row r="248" spans="1:7" x14ac:dyDescent="0.25">
      <c r="A248" s="1" t="s">
        <v>19</v>
      </c>
      <c r="B248" s="1">
        <v>23.026992</v>
      </c>
      <c r="C248" s="1">
        <v>0</v>
      </c>
      <c r="D248" s="1">
        <v>23.026992</v>
      </c>
      <c r="E248" s="1">
        <v>13.275772</v>
      </c>
      <c r="F248" s="1">
        <v>0</v>
      </c>
      <c r="G248" s="1">
        <v>13.275772</v>
      </c>
    </row>
    <row r="249" spans="1:7" x14ac:dyDescent="0.25">
      <c r="A249" s="1" t="s">
        <v>20</v>
      </c>
      <c r="B249" s="1">
        <v>7.0559999999999998E-3</v>
      </c>
      <c r="C249" s="1">
        <v>-32.285051000000003</v>
      </c>
      <c r="D249" s="1">
        <v>-32.277994999999997</v>
      </c>
      <c r="E249" s="1">
        <v>1.6938500000000001</v>
      </c>
      <c r="F249" s="1">
        <v>-17.177448999999999</v>
      </c>
      <c r="G249" s="1">
        <v>-15.483599</v>
      </c>
    </row>
    <row r="250" spans="1:7" x14ac:dyDescent="0.25">
      <c r="A250" s="1" t="s">
        <v>3</v>
      </c>
      <c r="B250" s="1">
        <v>62.928952000000002</v>
      </c>
      <c r="C250" s="1">
        <v>-80.390709000000001</v>
      </c>
      <c r="D250" s="1">
        <v>-17.461758</v>
      </c>
      <c r="E250" s="1">
        <v>50.577289999999998</v>
      </c>
      <c r="F250" s="1">
        <v>-29.446598999999999</v>
      </c>
      <c r="G250" s="1">
        <v>21.130690999999999</v>
      </c>
    </row>
    <row r="252" spans="1:7" x14ac:dyDescent="0.25">
      <c r="A252" s="1" t="s">
        <v>21</v>
      </c>
    </row>
    <row r="253" spans="1:7" x14ac:dyDescent="0.25">
      <c r="A253" s="1">
        <v>13</v>
      </c>
    </row>
    <row r="254" spans="1:7" x14ac:dyDescent="0.25">
      <c r="A254" s="1" t="s">
        <v>4</v>
      </c>
      <c r="B254" s="1" t="s">
        <v>22</v>
      </c>
      <c r="C254" s="1" t="s">
        <v>23</v>
      </c>
      <c r="D254" s="1" t="s">
        <v>24</v>
      </c>
      <c r="E254" s="1" t="s">
        <v>25</v>
      </c>
      <c r="F254" s="1" t="s">
        <v>26</v>
      </c>
      <c r="G254" s="1" t="s">
        <v>27</v>
      </c>
    </row>
    <row r="255" spans="1:7" x14ac:dyDescent="0.25">
      <c r="A255" s="1" t="s">
        <v>192</v>
      </c>
      <c r="B255" s="1">
        <v>1.9566E-2</v>
      </c>
      <c r="C255" s="1">
        <v>-7.6020000000000003E-3</v>
      </c>
      <c r="D255" s="1">
        <v>1.1964000000000001E-2</v>
      </c>
      <c r="E255" s="1">
        <v>4.6462999999999997E-2</v>
      </c>
      <c r="F255" s="1">
        <v>-1.072E-2</v>
      </c>
      <c r="G255" s="1">
        <v>3.5742999999999997E-2</v>
      </c>
    </row>
    <row r="256" spans="1:7" x14ac:dyDescent="0.25">
      <c r="A256" s="1" t="s">
        <v>193</v>
      </c>
      <c r="B256" s="1">
        <v>1.5625E-2</v>
      </c>
      <c r="C256" s="1">
        <v>-6.071E-3</v>
      </c>
      <c r="D256" s="1">
        <v>9.554E-3</v>
      </c>
      <c r="E256" s="1">
        <v>3.7103999999999998E-2</v>
      </c>
      <c r="F256" s="1">
        <v>-8.5609999999999992E-3</v>
      </c>
      <c r="G256" s="1">
        <v>2.8544E-2</v>
      </c>
    </row>
    <row r="257" spans="1:7" x14ac:dyDescent="0.25">
      <c r="A257" s="1" t="s">
        <v>194</v>
      </c>
      <c r="B257" s="1">
        <v>1.0759999999999999E-3</v>
      </c>
      <c r="C257" s="1">
        <v>-0.85474499999999998</v>
      </c>
      <c r="D257" s="1">
        <v>-0.85366900000000001</v>
      </c>
      <c r="E257" s="1">
        <v>0.110734</v>
      </c>
      <c r="F257" s="1">
        <v>-6.4144000000000007E-2</v>
      </c>
      <c r="G257" s="1">
        <v>4.6589999999999999E-2</v>
      </c>
    </row>
    <row r="258" spans="1:7" x14ac:dyDescent="0.25">
      <c r="A258" s="1" t="s">
        <v>195</v>
      </c>
      <c r="B258" s="1">
        <v>1.17E-3</v>
      </c>
      <c r="C258" s="1">
        <v>-0.934863</v>
      </c>
      <c r="D258" s="1">
        <v>-0.933693</v>
      </c>
      <c r="E258" s="1">
        <v>0.12557299999999999</v>
      </c>
      <c r="F258" s="1">
        <v>-6.7710000000000006E-2</v>
      </c>
      <c r="G258" s="1">
        <v>5.7861999999999997E-2</v>
      </c>
    </row>
    <row r="259" spans="1:7" x14ac:dyDescent="0.25">
      <c r="A259" s="1" t="s">
        <v>196</v>
      </c>
      <c r="B259" s="1">
        <v>2.8110000000000001E-3</v>
      </c>
      <c r="C259" s="1">
        <v>-2.1834570000000002</v>
      </c>
      <c r="D259" s="1">
        <v>-2.1806459999999999</v>
      </c>
      <c r="E259" s="1">
        <v>0.28965200000000002</v>
      </c>
      <c r="F259" s="1">
        <v>-0.16688500000000001</v>
      </c>
      <c r="G259" s="1">
        <v>0.122767</v>
      </c>
    </row>
    <row r="260" spans="1:7" x14ac:dyDescent="0.25">
      <c r="A260" s="1" t="s">
        <v>197</v>
      </c>
      <c r="B260" s="1">
        <v>1.1559999999999999E-3</v>
      </c>
      <c r="C260" s="1">
        <v>-0.91979900000000003</v>
      </c>
      <c r="D260" s="1">
        <v>-0.91864299999999999</v>
      </c>
      <c r="E260" s="1">
        <v>0.119342</v>
      </c>
      <c r="F260" s="1">
        <v>-6.5969E-2</v>
      </c>
      <c r="G260" s="1">
        <v>5.3372999999999997E-2</v>
      </c>
    </row>
    <row r="261" spans="1:7" x14ac:dyDescent="0.25">
      <c r="A261" s="1" t="s">
        <v>198</v>
      </c>
      <c r="B261" s="1">
        <v>1.616E-3</v>
      </c>
      <c r="C261" s="1">
        <v>-1.2823960000000001</v>
      </c>
      <c r="D261" s="1">
        <v>-1.28078</v>
      </c>
      <c r="E261" s="1">
        <v>0.161996</v>
      </c>
      <c r="F261" s="1">
        <v>-9.8460000000000006E-2</v>
      </c>
      <c r="G261" s="1">
        <v>6.3535999999999995E-2</v>
      </c>
    </row>
    <row r="262" spans="1:7" x14ac:dyDescent="0.25">
      <c r="A262" s="1" t="s">
        <v>199</v>
      </c>
      <c r="B262" s="1">
        <v>3.9329999999999999E-3</v>
      </c>
      <c r="C262" s="1">
        <v>-3.0741830000000001</v>
      </c>
      <c r="D262" s="1">
        <v>-3.0702500000000001</v>
      </c>
      <c r="E262" s="1">
        <v>0.40221400000000002</v>
      </c>
      <c r="F262" s="1">
        <v>-0.23495199999999999</v>
      </c>
      <c r="G262" s="1">
        <v>0.16726199999999999</v>
      </c>
    </row>
    <row r="263" spans="1:7" x14ac:dyDescent="0.25">
      <c r="A263" s="1" t="s">
        <v>200</v>
      </c>
      <c r="B263" s="1">
        <v>9.2029999999999994E-3</v>
      </c>
      <c r="C263" s="1">
        <v>-5.251017</v>
      </c>
      <c r="D263" s="1">
        <v>-5.2418149999999999</v>
      </c>
      <c r="E263" s="1">
        <v>1.390919</v>
      </c>
      <c r="F263" s="1">
        <v>-0.29659999999999997</v>
      </c>
      <c r="G263" s="1">
        <v>1.094319</v>
      </c>
    </row>
    <row r="264" spans="1:7" x14ac:dyDescent="0.25">
      <c r="A264" s="1" t="s">
        <v>201</v>
      </c>
      <c r="B264" s="1">
        <v>3.0772870000000001</v>
      </c>
      <c r="C264" s="1">
        <v>-2.992855</v>
      </c>
      <c r="D264" s="1">
        <v>8.4431000000000006E-2</v>
      </c>
      <c r="E264" s="1">
        <v>3.9236740000000001</v>
      </c>
      <c r="F264" s="1">
        <v>-0.45871400000000001</v>
      </c>
      <c r="G264" s="1">
        <v>3.4649589999999999</v>
      </c>
    </row>
    <row r="265" spans="1:7" x14ac:dyDescent="0.25">
      <c r="A265" s="1" t="s">
        <v>202</v>
      </c>
      <c r="B265" s="1">
        <v>18.64573</v>
      </c>
      <c r="C265" s="1">
        <v>-5.8601039999999998</v>
      </c>
      <c r="D265" s="1">
        <v>12.785626000000001</v>
      </c>
      <c r="E265" s="1">
        <v>11.400461</v>
      </c>
      <c r="F265" s="1">
        <v>-1.4887840000000001</v>
      </c>
      <c r="G265" s="1">
        <v>9.9116769999999992</v>
      </c>
    </row>
    <row r="266" spans="1:7" x14ac:dyDescent="0.25">
      <c r="A266" s="1" t="s">
        <v>203</v>
      </c>
      <c r="B266" s="1">
        <v>3.1124649999999998</v>
      </c>
      <c r="C266" s="1">
        <v>-2.688221</v>
      </c>
      <c r="D266" s="1">
        <v>0.42424299999999998</v>
      </c>
      <c r="E266" s="1">
        <v>3.0099710000000002</v>
      </c>
      <c r="F266" s="1">
        <v>-0.38549299999999997</v>
      </c>
      <c r="G266" s="1">
        <v>2.6244779999999999</v>
      </c>
    </row>
    <row r="267" spans="1:7" x14ac:dyDescent="0.25">
      <c r="A267" s="1" t="s">
        <v>204</v>
      </c>
      <c r="B267" s="1">
        <v>6.713927</v>
      </c>
      <c r="C267" s="1">
        <v>-2.3483550000000002</v>
      </c>
      <c r="D267" s="1">
        <v>4.3655720000000002</v>
      </c>
      <c r="E267" s="1">
        <v>4.1539890000000002</v>
      </c>
      <c r="F267" s="1">
        <v>-0.54132000000000002</v>
      </c>
      <c r="G267" s="1">
        <v>3.6126689999999999</v>
      </c>
    </row>
    <row r="269" spans="1:7" x14ac:dyDescent="0.25">
      <c r="A269" s="1" t="s">
        <v>205</v>
      </c>
    </row>
    <row r="271" spans="1:7" x14ac:dyDescent="0.25">
      <c r="A271" s="1" t="s">
        <v>7</v>
      </c>
    </row>
    <row r="272" spans="1:7" x14ac:dyDescent="0.25">
      <c r="A272" s="1" t="s">
        <v>8</v>
      </c>
    </row>
    <row r="273" spans="1:7" x14ac:dyDescent="0.25">
      <c r="A273" s="1">
        <v>2</v>
      </c>
    </row>
    <row r="274" spans="1:7" x14ac:dyDescent="0.25">
      <c r="A274" s="1" t="s">
        <v>206</v>
      </c>
      <c r="B274" s="1" t="s">
        <v>207</v>
      </c>
    </row>
    <row r="275" spans="1:7" x14ac:dyDescent="0.25">
      <c r="A275" s="1">
        <v>38.123268000000003</v>
      </c>
    </row>
    <row r="276" spans="1:7" x14ac:dyDescent="0.25">
      <c r="A276" s="1" t="s">
        <v>0</v>
      </c>
      <c r="B276" s="1" t="s">
        <v>9</v>
      </c>
      <c r="C276" s="1" t="s">
        <v>10</v>
      </c>
      <c r="D276" s="1" t="s">
        <v>11</v>
      </c>
      <c r="E276" s="1" t="s">
        <v>12</v>
      </c>
      <c r="F276" s="1" t="s">
        <v>13</v>
      </c>
      <c r="G276" s="1" t="s">
        <v>14</v>
      </c>
    </row>
    <row r="277" spans="1:7" x14ac:dyDescent="0.25">
      <c r="A277" s="1" t="s">
        <v>15</v>
      </c>
      <c r="B277" s="1">
        <v>5.4184999999999997E-2</v>
      </c>
      <c r="C277" s="1">
        <v>-14.427911999999999</v>
      </c>
      <c r="D277" s="1">
        <v>-14.373727000000001</v>
      </c>
      <c r="E277" s="1">
        <v>1.710356</v>
      </c>
      <c r="F277" s="1">
        <v>-1.224148</v>
      </c>
      <c r="G277" s="1">
        <v>0.48620799999999997</v>
      </c>
    </row>
    <row r="278" spans="1:7" x14ac:dyDescent="0.25">
      <c r="A278" s="1" t="s">
        <v>1</v>
      </c>
      <c r="B278" s="1">
        <v>9.6590999999999996E-2</v>
      </c>
      <c r="C278" s="1">
        <v>-19.101331999999999</v>
      </c>
      <c r="D278" s="1">
        <v>-19.004740999999999</v>
      </c>
      <c r="E278" s="1">
        <v>4.8140109999999998</v>
      </c>
      <c r="F278" s="1">
        <v>-1.0934630000000001</v>
      </c>
      <c r="G278" s="1">
        <v>3.720548</v>
      </c>
    </row>
    <row r="279" spans="1:7" x14ac:dyDescent="0.25">
      <c r="A279" s="1" t="s">
        <v>2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</row>
    <row r="280" spans="1:7" x14ac:dyDescent="0.25">
      <c r="A280" s="1" t="s">
        <v>16</v>
      </c>
      <c r="B280" s="1">
        <v>5.1860000000000003E-2</v>
      </c>
      <c r="C280" s="1">
        <v>-8.6969600000000007</v>
      </c>
      <c r="D280" s="1">
        <v>-8.6450999999999993</v>
      </c>
      <c r="E280" s="1">
        <v>2.0738940000000001</v>
      </c>
      <c r="F280" s="1">
        <v>-0.60685599999999995</v>
      </c>
      <c r="G280" s="1">
        <v>1.4670380000000001</v>
      </c>
    </row>
    <row r="281" spans="1:7" x14ac:dyDescent="0.25">
      <c r="A281" s="1" t="s">
        <v>17</v>
      </c>
      <c r="B281" s="1">
        <v>27.469553000000001</v>
      </c>
      <c r="C281" s="1">
        <v>0</v>
      </c>
      <c r="D281" s="1">
        <v>27.469553000000001</v>
      </c>
      <c r="E281" s="1">
        <v>11.045731</v>
      </c>
      <c r="F281" s="1">
        <v>0</v>
      </c>
      <c r="G281" s="1">
        <v>11.045731</v>
      </c>
    </row>
    <row r="282" spans="1:7" x14ac:dyDescent="0.25">
      <c r="A282" s="1" t="s">
        <v>18</v>
      </c>
      <c r="B282" s="1">
        <v>0.482956</v>
      </c>
      <c r="C282" s="1">
        <v>-9.2304279999999999</v>
      </c>
      <c r="D282" s="1">
        <v>-8.7474720000000001</v>
      </c>
      <c r="E282" s="1">
        <v>4.4425299999999996</v>
      </c>
      <c r="F282" s="1">
        <v>-2.0648360000000001</v>
      </c>
      <c r="G282" s="1">
        <v>2.377694</v>
      </c>
    </row>
    <row r="283" spans="1:7" x14ac:dyDescent="0.25">
      <c r="A283" s="1" t="s">
        <v>19</v>
      </c>
      <c r="B283" s="1">
        <v>26.119731999999999</v>
      </c>
      <c r="C283" s="1">
        <v>0</v>
      </c>
      <c r="D283" s="1">
        <v>26.119731999999999</v>
      </c>
      <c r="E283" s="1">
        <v>13.141534</v>
      </c>
      <c r="F283" s="1">
        <v>0</v>
      </c>
      <c r="G283" s="1">
        <v>13.141534</v>
      </c>
    </row>
    <row r="284" spans="1:7" x14ac:dyDescent="0.25">
      <c r="A284" s="1" t="s">
        <v>20</v>
      </c>
      <c r="B284" s="1">
        <v>2.3916E-2</v>
      </c>
      <c r="C284" s="1">
        <v>-38.656441000000001</v>
      </c>
      <c r="D284" s="1">
        <v>-38.632525999999999</v>
      </c>
      <c r="E284" s="1">
        <v>2.042065</v>
      </c>
      <c r="F284" s="1">
        <v>-18.401835999999999</v>
      </c>
      <c r="G284" s="1">
        <v>-16.359770999999999</v>
      </c>
    </row>
    <row r="285" spans="1:7" x14ac:dyDescent="0.25">
      <c r="A285" s="1" t="s">
        <v>3</v>
      </c>
      <c r="B285" s="1">
        <v>63.144534</v>
      </c>
      <c r="C285" s="1">
        <v>-99.030298000000002</v>
      </c>
      <c r="D285" s="1">
        <v>-35.885764000000002</v>
      </c>
      <c r="E285" s="1">
        <v>46.286208999999999</v>
      </c>
      <c r="F285" s="1">
        <v>-30.353012</v>
      </c>
      <c r="G285" s="1">
        <v>15.933197</v>
      </c>
    </row>
    <row r="287" spans="1:7" x14ac:dyDescent="0.25">
      <c r="A287" s="1" t="s">
        <v>21</v>
      </c>
    </row>
    <row r="288" spans="1:7" x14ac:dyDescent="0.25">
      <c r="A288" s="1">
        <v>8</v>
      </c>
    </row>
    <row r="289" spans="1:7" x14ac:dyDescent="0.25">
      <c r="A289" s="1" t="s">
        <v>4</v>
      </c>
      <c r="B289" s="1" t="s">
        <v>22</v>
      </c>
      <c r="C289" s="1" t="s">
        <v>23</v>
      </c>
      <c r="D289" s="1" t="s">
        <v>24</v>
      </c>
      <c r="E289" s="1" t="s">
        <v>25</v>
      </c>
      <c r="F289" s="1" t="s">
        <v>26</v>
      </c>
      <c r="G289" s="1" t="s">
        <v>27</v>
      </c>
    </row>
    <row r="290" spans="1:7" x14ac:dyDescent="0.25">
      <c r="A290" s="1" t="s">
        <v>208</v>
      </c>
      <c r="B290" s="1">
        <v>2.9333000000000001E-2</v>
      </c>
      <c r="C290" s="1">
        <v>-7.8051490000000001</v>
      </c>
      <c r="D290" s="1">
        <v>-7.7758159999999998</v>
      </c>
      <c r="E290" s="1">
        <v>0.84789899999999996</v>
      </c>
      <c r="F290" s="1">
        <v>-0.72155599999999998</v>
      </c>
      <c r="G290" s="1">
        <v>0.12634300000000001</v>
      </c>
    </row>
    <row r="291" spans="1:7" x14ac:dyDescent="0.25">
      <c r="A291" s="1" t="s">
        <v>209</v>
      </c>
      <c r="B291" s="1">
        <v>8.1449999999999995E-3</v>
      </c>
      <c r="C291" s="1">
        <v>-2.1689039999999999</v>
      </c>
      <c r="D291" s="1">
        <v>-2.1607590000000001</v>
      </c>
      <c r="E291" s="1">
        <v>0.28340900000000002</v>
      </c>
      <c r="F291" s="1">
        <v>-0.16555700000000001</v>
      </c>
      <c r="G291" s="1">
        <v>0.117853</v>
      </c>
    </row>
    <row r="292" spans="1:7" x14ac:dyDescent="0.25">
      <c r="A292" s="1" t="s">
        <v>210</v>
      </c>
      <c r="B292" s="1">
        <v>1.6726999999999999E-2</v>
      </c>
      <c r="C292" s="1">
        <v>-4.4538779999999996</v>
      </c>
      <c r="D292" s="1">
        <v>-4.4371520000000002</v>
      </c>
      <c r="E292" s="1">
        <v>0.581986</v>
      </c>
      <c r="F292" s="1">
        <v>-0.33997300000000003</v>
      </c>
      <c r="G292" s="1">
        <v>0.24201300000000001</v>
      </c>
    </row>
    <row r="293" spans="1:7" x14ac:dyDescent="0.25">
      <c r="A293" s="1" t="s">
        <v>211</v>
      </c>
      <c r="B293" s="1">
        <v>4.5568999999999998E-2</v>
      </c>
      <c r="C293" s="1">
        <v>-9.6367860000000007</v>
      </c>
      <c r="D293" s="1">
        <v>-9.5912170000000003</v>
      </c>
      <c r="E293" s="1">
        <v>2.0668329999999999</v>
      </c>
      <c r="F293" s="1">
        <v>-0.52240600000000004</v>
      </c>
      <c r="G293" s="1">
        <v>1.5444260000000001</v>
      </c>
    </row>
    <row r="294" spans="1:7" x14ac:dyDescent="0.25">
      <c r="A294" s="1" t="s">
        <v>212</v>
      </c>
      <c r="B294" s="1">
        <v>5.1299999999999998E-2</v>
      </c>
      <c r="C294" s="1">
        <v>-9.4648219999999998</v>
      </c>
      <c r="D294" s="1">
        <v>-9.4135220000000004</v>
      </c>
      <c r="E294" s="1">
        <v>2.748246</v>
      </c>
      <c r="F294" s="1">
        <v>-0.57212499999999999</v>
      </c>
      <c r="G294" s="1">
        <v>2.1761210000000002</v>
      </c>
    </row>
    <row r="295" spans="1:7" x14ac:dyDescent="0.25">
      <c r="A295" s="1" t="s">
        <v>213</v>
      </c>
      <c r="B295" s="1">
        <v>4.8612929999999999</v>
      </c>
      <c r="C295" s="1">
        <v>-4.8780010000000003</v>
      </c>
      <c r="D295" s="1">
        <v>-1.6707E-2</v>
      </c>
      <c r="E295" s="1">
        <v>4.2802930000000003</v>
      </c>
      <c r="F295" s="1">
        <v>-0.49537300000000001</v>
      </c>
      <c r="G295" s="1">
        <v>3.7849200000000001</v>
      </c>
    </row>
    <row r="296" spans="1:7" x14ac:dyDescent="0.25">
      <c r="A296" s="1" t="s">
        <v>214</v>
      </c>
      <c r="B296" s="1">
        <v>9.3025730000000006</v>
      </c>
      <c r="C296" s="1">
        <v>-1.938793</v>
      </c>
      <c r="D296" s="1">
        <v>7.3637800000000002</v>
      </c>
      <c r="E296" s="1">
        <v>4.404992</v>
      </c>
      <c r="F296" s="1">
        <v>-0.61731800000000003</v>
      </c>
      <c r="G296" s="1">
        <v>3.787674</v>
      </c>
    </row>
    <row r="297" spans="1:7" x14ac:dyDescent="0.25">
      <c r="A297" s="1" t="s">
        <v>215</v>
      </c>
      <c r="B297" s="1">
        <v>14.369876</v>
      </c>
      <c r="C297" s="1">
        <v>-2.9948679999999999</v>
      </c>
      <c r="D297" s="1">
        <v>11.375007999999999</v>
      </c>
      <c r="E297" s="1">
        <v>6.8044130000000003</v>
      </c>
      <c r="F297" s="1">
        <v>-0.95357999999999998</v>
      </c>
      <c r="G297" s="1">
        <v>5.8508329999999997</v>
      </c>
    </row>
    <row r="299" spans="1:7" x14ac:dyDescent="0.25">
      <c r="A299" s="1" t="s">
        <v>216</v>
      </c>
      <c r="B299" s="1" t="s">
        <v>217</v>
      </c>
    </row>
    <row r="300" spans="1:7" x14ac:dyDescent="0.25">
      <c r="A300" s="1">
        <v>26.037898999999999</v>
      </c>
    </row>
    <row r="301" spans="1:7" x14ac:dyDescent="0.25">
      <c r="A301" s="1" t="s">
        <v>0</v>
      </c>
      <c r="B301" s="1" t="s">
        <v>9</v>
      </c>
      <c r="C301" s="1" t="s">
        <v>10</v>
      </c>
      <c r="D301" s="1" t="s">
        <v>11</v>
      </c>
      <c r="E301" s="1" t="s">
        <v>12</v>
      </c>
      <c r="F301" s="1" t="s">
        <v>13</v>
      </c>
      <c r="G301" s="1" t="s">
        <v>14</v>
      </c>
    </row>
    <row r="302" spans="1:7" x14ac:dyDescent="0.25">
      <c r="A302" s="1" t="s">
        <v>15</v>
      </c>
      <c r="B302" s="1">
        <v>0.23841100000000001</v>
      </c>
      <c r="C302" s="1">
        <v>-16.36477</v>
      </c>
      <c r="D302" s="1">
        <v>-16.126359000000001</v>
      </c>
      <c r="E302" s="1">
        <v>2.0665360000000002</v>
      </c>
      <c r="F302" s="1">
        <v>-1.255903</v>
      </c>
      <c r="G302" s="1">
        <v>0.81063300000000005</v>
      </c>
    </row>
    <row r="303" spans="1:7" x14ac:dyDescent="0.25">
      <c r="A303" s="1" t="s">
        <v>1</v>
      </c>
      <c r="B303" s="1">
        <v>0.37919799999999998</v>
      </c>
      <c r="C303" s="1">
        <v>-23.964155999999999</v>
      </c>
      <c r="D303" s="1">
        <v>-23.584958</v>
      </c>
      <c r="E303" s="1">
        <v>6.0288500000000003</v>
      </c>
      <c r="F303" s="1">
        <v>-1.492982</v>
      </c>
      <c r="G303" s="1">
        <v>4.5358669999999996</v>
      </c>
    </row>
    <row r="304" spans="1:7" x14ac:dyDescent="0.25">
      <c r="A304" s="1" t="s">
        <v>2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</row>
    <row r="305" spans="1:7" x14ac:dyDescent="0.25">
      <c r="A305" s="1" t="s">
        <v>16</v>
      </c>
      <c r="B305" s="1">
        <v>0.190498</v>
      </c>
      <c r="C305" s="1">
        <v>-8.5244579999999992</v>
      </c>
      <c r="D305" s="1">
        <v>-8.3339599999999994</v>
      </c>
      <c r="E305" s="1">
        <v>2.2377289999999999</v>
      </c>
      <c r="F305" s="1">
        <v>-0.72482000000000002</v>
      </c>
      <c r="G305" s="1">
        <v>1.5129090000000001</v>
      </c>
    </row>
    <row r="306" spans="1:7" x14ac:dyDescent="0.25">
      <c r="A306" s="1" t="s">
        <v>17</v>
      </c>
      <c r="B306" s="1">
        <v>20.848068000000001</v>
      </c>
      <c r="C306" s="1">
        <v>0</v>
      </c>
      <c r="D306" s="1">
        <v>20.848068000000001</v>
      </c>
      <c r="E306" s="1">
        <v>7.5398209999999999</v>
      </c>
      <c r="F306" s="1">
        <v>0</v>
      </c>
      <c r="G306" s="1">
        <v>7.5398209999999999</v>
      </c>
    </row>
    <row r="307" spans="1:7" x14ac:dyDescent="0.25">
      <c r="A307" s="1" t="s">
        <v>18</v>
      </c>
      <c r="B307" s="1">
        <v>0.89903699999999998</v>
      </c>
      <c r="C307" s="1">
        <v>-5.6421409999999996</v>
      </c>
      <c r="D307" s="1">
        <v>-4.7431029999999996</v>
      </c>
      <c r="E307" s="1">
        <v>3.1130089999999999</v>
      </c>
      <c r="F307" s="1">
        <v>-2.1997640000000001</v>
      </c>
      <c r="G307" s="1">
        <v>0.91324499999999997</v>
      </c>
    </row>
    <row r="308" spans="1:7" x14ac:dyDescent="0.25">
      <c r="A308" s="1" t="s">
        <v>19</v>
      </c>
      <c r="B308" s="1">
        <v>26.690263999999999</v>
      </c>
      <c r="C308" s="1">
        <v>0</v>
      </c>
      <c r="D308" s="1">
        <v>26.690263999999999</v>
      </c>
      <c r="E308" s="1">
        <v>13.428424</v>
      </c>
      <c r="F308" s="1">
        <v>0</v>
      </c>
      <c r="G308" s="1">
        <v>13.428424</v>
      </c>
    </row>
    <row r="309" spans="1:7" x14ac:dyDescent="0.25">
      <c r="A309" s="1" t="s">
        <v>20</v>
      </c>
      <c r="B309" s="1">
        <v>5.0840000000000003E-2</v>
      </c>
      <c r="C309" s="1">
        <v>-39.230559</v>
      </c>
      <c r="D309" s="1">
        <v>-39.179718999999999</v>
      </c>
      <c r="E309" s="1">
        <v>2.2568649999999999</v>
      </c>
      <c r="F309" s="1">
        <v>-18.654627000000001</v>
      </c>
      <c r="G309" s="1">
        <v>-16.397760999999999</v>
      </c>
    </row>
    <row r="310" spans="1:7" x14ac:dyDescent="0.25">
      <c r="A310" s="1" t="s">
        <v>3</v>
      </c>
      <c r="B310" s="1">
        <v>56.789867999999998</v>
      </c>
      <c r="C310" s="1">
        <v>-101.279094</v>
      </c>
      <c r="D310" s="1">
        <v>-44.489224999999998</v>
      </c>
      <c r="E310" s="1">
        <v>42.435189999999999</v>
      </c>
      <c r="F310" s="1">
        <v>-30.043292000000001</v>
      </c>
      <c r="G310" s="1">
        <v>12.391897</v>
      </c>
    </row>
    <row r="312" spans="1:7" x14ac:dyDescent="0.25">
      <c r="A312" s="1" t="s">
        <v>21</v>
      </c>
    </row>
    <row r="313" spans="1:7" x14ac:dyDescent="0.25">
      <c r="A313" s="1">
        <v>10</v>
      </c>
    </row>
    <row r="314" spans="1:7" x14ac:dyDescent="0.25">
      <c r="A314" s="1" t="s">
        <v>4</v>
      </c>
      <c r="B314" s="1" t="s">
        <v>22</v>
      </c>
      <c r="C314" s="1" t="s">
        <v>23</v>
      </c>
      <c r="D314" s="1" t="s">
        <v>24</v>
      </c>
      <c r="E314" s="1" t="s">
        <v>25</v>
      </c>
      <c r="F314" s="1" t="s">
        <v>26</v>
      </c>
      <c r="G314" s="1" t="s">
        <v>27</v>
      </c>
    </row>
    <row r="315" spans="1:7" x14ac:dyDescent="0.25">
      <c r="A315" s="1" t="s">
        <v>218</v>
      </c>
      <c r="B315" s="1">
        <v>0.121407</v>
      </c>
      <c r="C315" s="1">
        <v>-8.3012530000000009</v>
      </c>
      <c r="D315" s="1">
        <v>-8.1798470000000005</v>
      </c>
      <c r="E315" s="1">
        <v>0.98675999999999997</v>
      </c>
      <c r="F315" s="1">
        <v>-0.69806500000000005</v>
      </c>
      <c r="G315" s="1">
        <v>0.28869499999999998</v>
      </c>
    </row>
    <row r="316" spans="1:7" x14ac:dyDescent="0.25">
      <c r="A316" s="1" t="s">
        <v>219</v>
      </c>
      <c r="B316" s="1">
        <v>0.116998</v>
      </c>
      <c r="C316" s="1">
        <v>-8.0625599999999995</v>
      </c>
      <c r="D316" s="1">
        <v>-7.9455629999999999</v>
      </c>
      <c r="E316" s="1">
        <v>1.0813569999999999</v>
      </c>
      <c r="F316" s="1">
        <v>-0.55911</v>
      </c>
      <c r="G316" s="1">
        <v>0.52224700000000002</v>
      </c>
    </row>
    <row r="317" spans="1:7" x14ac:dyDescent="0.25">
      <c r="A317" s="1" t="s">
        <v>220</v>
      </c>
      <c r="B317" s="1">
        <v>3.1000000000000001E-5</v>
      </c>
      <c r="C317" s="1">
        <v>-1.2999999999999999E-5</v>
      </c>
      <c r="D317" s="1">
        <v>1.8E-5</v>
      </c>
      <c r="E317" s="1">
        <v>1.6699999999999999E-4</v>
      </c>
      <c r="F317" s="1">
        <v>-8.6000000000000003E-5</v>
      </c>
      <c r="G317" s="1">
        <v>8.0000000000000007E-5</v>
      </c>
    </row>
    <row r="318" spans="1:7" x14ac:dyDescent="0.25">
      <c r="A318" s="1" t="s">
        <v>221</v>
      </c>
      <c r="B318" s="1">
        <v>1.74E-4</v>
      </c>
      <c r="C318" s="1">
        <v>-6.0999999999999999E-5</v>
      </c>
      <c r="D318" s="1">
        <v>1.13E-4</v>
      </c>
      <c r="E318" s="1">
        <v>4.9600000000000002E-4</v>
      </c>
      <c r="F318" s="1">
        <v>-2.02E-4</v>
      </c>
      <c r="G318" s="1">
        <v>2.9399999999999999E-4</v>
      </c>
    </row>
    <row r="319" spans="1:7" x14ac:dyDescent="0.25">
      <c r="A319" s="1" t="s">
        <v>222</v>
      </c>
      <c r="B319" s="1">
        <v>2.0999999999999999E-5</v>
      </c>
      <c r="C319" s="1">
        <v>-6.9999999999999999E-6</v>
      </c>
      <c r="D319" s="1">
        <v>1.4E-5</v>
      </c>
      <c r="E319" s="1">
        <v>5.8999999999999998E-5</v>
      </c>
      <c r="F319" s="1">
        <v>-2.4000000000000001E-5</v>
      </c>
      <c r="G319" s="1">
        <v>3.4999999999999997E-5</v>
      </c>
    </row>
    <row r="320" spans="1:7" x14ac:dyDescent="0.25">
      <c r="A320" s="1" t="s">
        <v>223</v>
      </c>
      <c r="B320" s="1">
        <v>9.8999999999999994E-5</v>
      </c>
      <c r="C320" s="1">
        <v>-3.4999999999999997E-5</v>
      </c>
      <c r="D320" s="1">
        <v>6.3999999999999997E-5</v>
      </c>
      <c r="E320" s="1">
        <v>2.81E-4</v>
      </c>
      <c r="F320" s="1">
        <v>-1.1400000000000001E-4</v>
      </c>
      <c r="G320" s="1">
        <v>1.66E-4</v>
      </c>
    </row>
    <row r="321" spans="1:12" x14ac:dyDescent="0.25">
      <c r="A321" s="1" t="s">
        <v>224</v>
      </c>
      <c r="B321" s="1">
        <v>1.2049999999999999E-3</v>
      </c>
      <c r="C321" s="1">
        <v>-4.2499999999999998E-4</v>
      </c>
      <c r="D321" s="1">
        <v>7.7999999999999999E-4</v>
      </c>
      <c r="E321" s="1">
        <v>3.431E-3</v>
      </c>
      <c r="F321" s="1">
        <v>-1.3990000000000001E-3</v>
      </c>
      <c r="G321" s="1">
        <v>2.032E-3</v>
      </c>
    </row>
    <row r="322" spans="1:12" x14ac:dyDescent="0.25">
      <c r="A322" s="1" t="s">
        <v>225</v>
      </c>
      <c r="B322" s="1">
        <v>0.152169</v>
      </c>
      <c r="C322" s="1">
        <v>-9.7956179999999993</v>
      </c>
      <c r="D322" s="1">
        <v>-9.6434490000000004</v>
      </c>
      <c r="E322" s="1">
        <v>2.038017</v>
      </c>
      <c r="F322" s="1">
        <v>-0.55630000000000002</v>
      </c>
      <c r="G322" s="1">
        <v>1.481717</v>
      </c>
    </row>
    <row r="323" spans="1:12" x14ac:dyDescent="0.25">
      <c r="A323" s="1" t="s">
        <v>226</v>
      </c>
      <c r="B323" s="1">
        <v>0.22723099999999999</v>
      </c>
      <c r="C323" s="1">
        <v>-14.168742</v>
      </c>
      <c r="D323" s="1">
        <v>-13.941511</v>
      </c>
      <c r="E323" s="1">
        <v>3.9915259999999999</v>
      </c>
      <c r="F323" s="1">
        <v>-0.93737599999999999</v>
      </c>
      <c r="G323" s="1">
        <v>3.0541499999999999</v>
      </c>
    </row>
    <row r="324" spans="1:12" x14ac:dyDescent="0.25">
      <c r="A324" s="1" t="s">
        <v>227</v>
      </c>
      <c r="B324" s="1">
        <v>21.747105999999999</v>
      </c>
      <c r="C324" s="1">
        <v>-5.6421409999999996</v>
      </c>
      <c r="D324" s="1">
        <v>16.104965</v>
      </c>
      <c r="E324" s="1">
        <v>10.652829000000001</v>
      </c>
      <c r="F324" s="1">
        <v>-2.1997629999999999</v>
      </c>
      <c r="G324" s="1">
        <v>8.4530650000000005</v>
      </c>
    </row>
    <row r="326" spans="1:12" x14ac:dyDescent="0.25">
      <c r="A326" s="1" t="s">
        <v>28</v>
      </c>
    </row>
    <row r="327" spans="1:12" x14ac:dyDescent="0.25">
      <c r="A327" s="1" t="s">
        <v>29</v>
      </c>
      <c r="B327" s="1" t="s">
        <v>30</v>
      </c>
    </row>
    <row r="328" spans="1:12" x14ac:dyDescent="0.25">
      <c r="A328" s="1">
        <v>-37.242384000000001</v>
      </c>
      <c r="B328" s="1">
        <v>15.524234</v>
      </c>
    </row>
    <row r="329" spans="1:12" x14ac:dyDescent="0.25">
      <c r="A329" s="1" t="s">
        <v>31</v>
      </c>
    </row>
    <row r="330" spans="1:12" x14ac:dyDescent="0.25">
      <c r="A330" s="1">
        <v>-9.0956069999999993</v>
      </c>
      <c r="B330" s="1">
        <v>-5.869726</v>
      </c>
      <c r="C330" s="1">
        <v>-4.402844</v>
      </c>
      <c r="D330" s="1">
        <v>-2.1524290000000001</v>
      </c>
      <c r="E330" s="1">
        <v>-1.2022649999999999</v>
      </c>
      <c r="F330" s="1">
        <v>0</v>
      </c>
      <c r="G330" s="1">
        <v>0</v>
      </c>
      <c r="H330" s="1">
        <v>0</v>
      </c>
      <c r="I330" s="1">
        <v>0</v>
      </c>
      <c r="J330" s="1">
        <v>-0.48676700000000001</v>
      </c>
      <c r="K330" s="1">
        <v>-4.770092</v>
      </c>
      <c r="L330" s="1">
        <v>-9.2626559999999998</v>
      </c>
    </row>
    <row r="331" spans="1:12" x14ac:dyDescent="0.25">
      <c r="A331" s="1" t="s">
        <v>32</v>
      </c>
    </row>
    <row r="332" spans="1:12" x14ac:dyDescent="0.25">
      <c r="A332" s="1">
        <v>0</v>
      </c>
      <c r="B332" s="1">
        <v>0</v>
      </c>
      <c r="C332" s="1">
        <v>0</v>
      </c>
      <c r="D332" s="1">
        <v>0</v>
      </c>
      <c r="E332" s="1">
        <v>0</v>
      </c>
      <c r="F332" s="1">
        <v>1.927934</v>
      </c>
      <c r="G332" s="1">
        <v>4.6051479999999998</v>
      </c>
      <c r="H332" s="1">
        <v>5.481935</v>
      </c>
      <c r="I332" s="1">
        <v>3.5092180000000002</v>
      </c>
      <c r="J332" s="1">
        <v>0</v>
      </c>
      <c r="K332" s="1">
        <v>0</v>
      </c>
      <c r="L332" s="1">
        <v>0</v>
      </c>
    </row>
    <row r="334" spans="1:12" x14ac:dyDescent="0.25">
      <c r="A334" s="1" t="s">
        <v>8</v>
      </c>
    </row>
    <row r="335" spans="1:12" x14ac:dyDescent="0.25">
      <c r="A335" s="1">
        <v>10</v>
      </c>
    </row>
    <row r="336" spans="1:12" x14ac:dyDescent="0.25">
      <c r="A336" s="1" t="s">
        <v>5</v>
      </c>
      <c r="B336" s="1" t="s">
        <v>33</v>
      </c>
      <c r="C336" s="1" t="s">
        <v>34</v>
      </c>
      <c r="D336" s="1" t="s">
        <v>35</v>
      </c>
      <c r="E336" s="1" t="s">
        <v>36</v>
      </c>
    </row>
    <row r="337" spans="1:12" x14ac:dyDescent="0.25">
      <c r="A337" s="1" t="s">
        <v>228</v>
      </c>
      <c r="B337" s="1">
        <v>31.896065</v>
      </c>
      <c r="C337" s="1">
        <v>1</v>
      </c>
      <c r="D337" s="1">
        <v>-111.59374200000001</v>
      </c>
      <c r="E337" s="1">
        <v>3.4567709999999998</v>
      </c>
    </row>
    <row r="338" spans="1:12" x14ac:dyDescent="0.25">
      <c r="A338" s="1" t="s">
        <v>229</v>
      </c>
      <c r="B338" s="1">
        <v>14.030607</v>
      </c>
      <c r="C338" s="1">
        <v>1</v>
      </c>
      <c r="D338" s="1">
        <v>-45.074117000000001</v>
      </c>
      <c r="E338" s="1">
        <v>9.5396219999999996</v>
      </c>
    </row>
    <row r="339" spans="1:12" x14ac:dyDescent="0.25">
      <c r="A339" s="1" t="s">
        <v>230</v>
      </c>
      <c r="B339" s="1">
        <v>92.815055999999998</v>
      </c>
      <c r="C339" s="1">
        <v>1</v>
      </c>
      <c r="D339" s="1">
        <v>-39.122109000000002</v>
      </c>
      <c r="E339" s="1">
        <v>16.715971</v>
      </c>
    </row>
    <row r="340" spans="1:12" x14ac:dyDescent="0.25">
      <c r="A340" s="1" t="s">
        <v>231</v>
      </c>
      <c r="B340" s="1">
        <v>13.901608</v>
      </c>
      <c r="C340" s="1">
        <v>1</v>
      </c>
      <c r="D340" s="1">
        <v>-43.770811999999999</v>
      </c>
      <c r="E340" s="1">
        <v>10.336857</v>
      </c>
    </row>
    <row r="341" spans="1:12" x14ac:dyDescent="0.25">
      <c r="A341" s="1" t="s">
        <v>232</v>
      </c>
      <c r="B341" s="1">
        <v>92.944344000000001</v>
      </c>
      <c r="C341" s="1">
        <v>1</v>
      </c>
      <c r="D341" s="1">
        <v>-20.868023000000001</v>
      </c>
      <c r="E341" s="1">
        <v>17.897296999999998</v>
      </c>
    </row>
    <row r="342" spans="1:12" x14ac:dyDescent="0.25">
      <c r="A342" s="1" t="s">
        <v>233</v>
      </c>
      <c r="B342" s="1">
        <v>14.398417</v>
      </c>
      <c r="C342" s="1">
        <v>1</v>
      </c>
      <c r="D342" s="1">
        <v>-48.975273000000001</v>
      </c>
      <c r="E342" s="1">
        <v>10.686481000000001</v>
      </c>
    </row>
    <row r="343" spans="1:12" x14ac:dyDescent="0.25">
      <c r="A343" s="1" t="s">
        <v>234</v>
      </c>
      <c r="B343" s="1">
        <v>52.094231000000001</v>
      </c>
      <c r="C343" s="1">
        <v>1</v>
      </c>
      <c r="D343" s="1">
        <v>-23.182815999999999</v>
      </c>
      <c r="E343" s="1">
        <v>17.812383000000001</v>
      </c>
    </row>
    <row r="344" spans="1:12" x14ac:dyDescent="0.25">
      <c r="A344" s="1" t="s">
        <v>235</v>
      </c>
      <c r="B344" s="1">
        <v>40.352874999999997</v>
      </c>
      <c r="C344" s="1">
        <v>1</v>
      </c>
      <c r="D344" s="1">
        <v>-17.461770000000001</v>
      </c>
      <c r="E344" s="1">
        <v>21.130690999999999</v>
      </c>
    </row>
    <row r="345" spans="1:12" x14ac:dyDescent="0.25">
      <c r="A345" s="1" t="s">
        <v>236</v>
      </c>
      <c r="B345" s="1">
        <v>38.123268000000003</v>
      </c>
      <c r="C345" s="1">
        <v>1</v>
      </c>
      <c r="D345" s="1">
        <v>-35.885758000000003</v>
      </c>
      <c r="E345" s="1">
        <v>15.933195</v>
      </c>
    </row>
    <row r="346" spans="1:12" x14ac:dyDescent="0.25">
      <c r="A346" s="1" t="s">
        <v>237</v>
      </c>
      <c r="B346" s="1">
        <v>26.037898999999999</v>
      </c>
      <c r="C346" s="1">
        <v>1</v>
      </c>
      <c r="D346" s="1">
        <v>-44.489223000000003</v>
      </c>
      <c r="E346" s="1">
        <v>12.391897999999999</v>
      </c>
    </row>
    <row r="347" spans="1:12" x14ac:dyDescent="0.25">
      <c r="A347" s="1" t="s">
        <v>3</v>
      </c>
      <c r="B347" s="1">
        <v>416.59435999999999</v>
      </c>
      <c r="C347" s="1">
        <v>-37.242384000000001</v>
      </c>
      <c r="D347" s="1">
        <v>15.524234</v>
      </c>
    </row>
    <row r="349" spans="1:12" x14ac:dyDescent="0.25">
      <c r="A349" s="1" t="s">
        <v>37</v>
      </c>
    </row>
    <row r="350" spans="1:12" x14ac:dyDescent="0.25">
      <c r="A350" s="1">
        <v>-18.789183999999999</v>
      </c>
      <c r="B350" s="1">
        <v>-17.505281</v>
      </c>
      <c r="C350" s="1">
        <v>-16.375771</v>
      </c>
      <c r="D350" s="1">
        <v>-11.489338999999999</v>
      </c>
      <c r="E350" s="1">
        <v>-7.0876330000000003</v>
      </c>
      <c r="F350" s="1">
        <v>0</v>
      </c>
      <c r="G350" s="1">
        <v>0</v>
      </c>
      <c r="H350" s="1">
        <v>0</v>
      </c>
      <c r="I350" s="1">
        <v>0</v>
      </c>
      <c r="J350" s="1">
        <v>-4.9064040000000002</v>
      </c>
      <c r="K350" s="1">
        <v>-14.681329</v>
      </c>
      <c r="L350" s="1">
        <v>-20.758803</v>
      </c>
    </row>
    <row r="351" spans="1:12" x14ac:dyDescent="0.25">
      <c r="A351" s="1">
        <v>-10.35474</v>
      </c>
      <c r="B351" s="1">
        <v>-7.6856369999999998</v>
      </c>
      <c r="C351" s="1">
        <v>-5.7996889999999999</v>
      </c>
      <c r="D351" s="1">
        <v>-2.4866769999999998</v>
      </c>
      <c r="E351" s="1">
        <v>-1.1091679999999999</v>
      </c>
      <c r="F351" s="1">
        <v>0</v>
      </c>
      <c r="G351" s="1">
        <v>0</v>
      </c>
      <c r="H351" s="1">
        <v>0</v>
      </c>
      <c r="I351" s="1">
        <v>0</v>
      </c>
      <c r="J351" s="1">
        <v>-0.67161599999999999</v>
      </c>
      <c r="K351" s="1">
        <v>-6.6147559999999999</v>
      </c>
      <c r="L351" s="1">
        <v>-10.35183</v>
      </c>
    </row>
    <row r="352" spans="1:12" x14ac:dyDescent="0.25">
      <c r="A352" s="1">
        <v>-9.8213640000000009</v>
      </c>
      <c r="B352" s="1">
        <v>-6.2110669999999999</v>
      </c>
      <c r="C352" s="1">
        <v>-4.5119059999999998</v>
      </c>
      <c r="D352" s="1">
        <v>-2.0986370000000001</v>
      </c>
      <c r="E352" s="1">
        <v>-1.1559269999999999</v>
      </c>
      <c r="F352" s="1">
        <v>0</v>
      </c>
      <c r="G352" s="1">
        <v>0</v>
      </c>
      <c r="H352" s="1">
        <v>0</v>
      </c>
      <c r="I352" s="1">
        <v>0</v>
      </c>
      <c r="J352" s="1">
        <v>-0.17643900000000001</v>
      </c>
      <c r="K352" s="1">
        <v>-5.065836</v>
      </c>
      <c r="L352" s="1">
        <v>-10.080933999999999</v>
      </c>
    </row>
    <row r="353" spans="1:12" x14ac:dyDescent="0.25">
      <c r="A353" s="1">
        <v>-10.352523</v>
      </c>
      <c r="B353" s="1">
        <v>-7.5427600000000004</v>
      </c>
      <c r="C353" s="1">
        <v>-5.5418510000000003</v>
      </c>
      <c r="D353" s="1">
        <v>-2.1879559999999998</v>
      </c>
      <c r="E353" s="1">
        <v>-0.94798300000000002</v>
      </c>
      <c r="F353" s="1">
        <v>0</v>
      </c>
      <c r="G353" s="1">
        <v>0</v>
      </c>
      <c r="H353" s="1">
        <v>0</v>
      </c>
      <c r="I353" s="1">
        <v>0</v>
      </c>
      <c r="J353" s="1">
        <v>-0.454625</v>
      </c>
      <c r="K353" s="1">
        <v>-6.435549</v>
      </c>
      <c r="L353" s="1">
        <v>-10.307567000000001</v>
      </c>
    </row>
    <row r="354" spans="1:12" x14ac:dyDescent="0.25">
      <c r="A354" s="1">
        <v>-6.3339639999999999</v>
      </c>
      <c r="B354" s="1">
        <v>-3.0998679999999998</v>
      </c>
      <c r="C354" s="1">
        <v>-1.9462740000000001</v>
      </c>
      <c r="D354" s="1">
        <v>-0.59269000000000005</v>
      </c>
      <c r="E354" s="1">
        <v>-0.28015099999999998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-2.3568440000000002</v>
      </c>
      <c r="L354" s="1">
        <v>-6.2582329999999997</v>
      </c>
    </row>
    <row r="355" spans="1:12" x14ac:dyDescent="0.25">
      <c r="A355" s="1">
        <v>-11.374762</v>
      </c>
      <c r="B355" s="1">
        <v>-8.5560670000000005</v>
      </c>
      <c r="C355" s="1">
        <v>-6.375038</v>
      </c>
      <c r="D355" s="1">
        <v>-2.4989599999999998</v>
      </c>
      <c r="E355" s="1">
        <v>-1.1247290000000001</v>
      </c>
      <c r="F355" s="1">
        <v>0</v>
      </c>
      <c r="G355" s="1">
        <v>0</v>
      </c>
      <c r="H355" s="1">
        <v>0</v>
      </c>
      <c r="I355" s="1">
        <v>0</v>
      </c>
      <c r="J355" s="1">
        <v>-0.44806000000000001</v>
      </c>
      <c r="K355" s="1">
        <v>-7.2020229999999996</v>
      </c>
      <c r="L355" s="1">
        <v>-11.395635</v>
      </c>
    </row>
    <row r="356" spans="1:12" x14ac:dyDescent="0.25">
      <c r="A356" s="1">
        <v>-6.8904610000000002</v>
      </c>
      <c r="B356" s="1">
        <v>-3.6188859999999998</v>
      </c>
      <c r="C356" s="1">
        <v>-2.1729240000000001</v>
      </c>
      <c r="D356" s="1">
        <v>-0.56425099999999995</v>
      </c>
      <c r="E356" s="1">
        <v>-0.24848200000000001</v>
      </c>
      <c r="F356" s="1">
        <v>0</v>
      </c>
      <c r="G356" s="1">
        <v>0</v>
      </c>
      <c r="H356" s="1">
        <v>0</v>
      </c>
      <c r="I356" s="1">
        <v>0</v>
      </c>
      <c r="J356" s="1">
        <v>-2.7700000000000001E-4</v>
      </c>
      <c r="K356" s="1">
        <v>-2.843934</v>
      </c>
      <c r="L356" s="1">
        <v>-6.8436019999999997</v>
      </c>
    </row>
    <row r="357" spans="1:12" x14ac:dyDescent="0.25">
      <c r="A357" s="1">
        <v>-5.7730160000000001</v>
      </c>
      <c r="B357" s="1">
        <v>-2.406822</v>
      </c>
      <c r="C357" s="1">
        <v>-1.4448019999999999</v>
      </c>
      <c r="D357" s="1">
        <v>-0.35356100000000001</v>
      </c>
      <c r="E357" s="1">
        <v>-0.161135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-1.6736519999999999</v>
      </c>
      <c r="L357" s="1">
        <v>-5.6487800000000004</v>
      </c>
    </row>
    <row r="358" spans="1:12" x14ac:dyDescent="0.25">
      <c r="A358" s="1">
        <v>-9.5319400000000005</v>
      </c>
      <c r="B358" s="1">
        <v>-5.6142640000000004</v>
      </c>
      <c r="C358" s="1">
        <v>-3.9467270000000001</v>
      </c>
      <c r="D358" s="1">
        <v>-1.7205630000000001</v>
      </c>
      <c r="E358" s="1">
        <v>-0.91346400000000005</v>
      </c>
      <c r="F358" s="1">
        <v>0</v>
      </c>
      <c r="G358" s="1">
        <v>0</v>
      </c>
      <c r="H358" s="1">
        <v>0</v>
      </c>
      <c r="I358" s="1">
        <v>0</v>
      </c>
      <c r="J358" s="1">
        <v>-0.108249</v>
      </c>
      <c r="K358" s="1">
        <v>-4.6461259999999998</v>
      </c>
      <c r="L358" s="1">
        <v>-9.4044279999999993</v>
      </c>
    </row>
    <row r="359" spans="1:12" x14ac:dyDescent="0.25">
      <c r="A359" s="1">
        <v>-10.804356</v>
      </c>
      <c r="B359" s="1">
        <v>-7.1735870000000004</v>
      </c>
      <c r="C359" s="1">
        <v>-5.3784729999999996</v>
      </c>
      <c r="D359" s="1">
        <v>-2.6811340000000001</v>
      </c>
      <c r="E359" s="1">
        <v>-1.622908</v>
      </c>
      <c r="F359" s="1">
        <v>0</v>
      </c>
      <c r="G359" s="1">
        <v>0</v>
      </c>
      <c r="H359" s="1">
        <v>0</v>
      </c>
      <c r="I359" s="1">
        <v>0</v>
      </c>
      <c r="J359" s="1">
        <v>-0.13739399999999999</v>
      </c>
      <c r="K359" s="1">
        <v>-5.7949950000000001</v>
      </c>
      <c r="L359" s="1">
        <v>-10.896374</v>
      </c>
    </row>
    <row r="361" spans="1:12" x14ac:dyDescent="0.25">
      <c r="A361" s="1" t="s">
        <v>38</v>
      </c>
    </row>
    <row r="362" spans="1:12" x14ac:dyDescent="0.25">
      <c r="A362" s="1">
        <v>0</v>
      </c>
      <c r="B362" s="1">
        <v>0</v>
      </c>
      <c r="C362" s="1">
        <v>0</v>
      </c>
      <c r="D362" s="1">
        <v>0</v>
      </c>
      <c r="E362" s="1">
        <v>0</v>
      </c>
      <c r="F362" s="1">
        <v>5.1929000000000003E-2</v>
      </c>
      <c r="G362" s="1">
        <v>1.167162</v>
      </c>
      <c r="H362" s="1">
        <v>1.4211720000000001</v>
      </c>
      <c r="I362" s="1">
        <v>0.81650699999999998</v>
      </c>
      <c r="J362" s="1">
        <v>0</v>
      </c>
      <c r="K362" s="1">
        <v>0</v>
      </c>
      <c r="L362" s="1">
        <v>0</v>
      </c>
    </row>
    <row r="363" spans="1:12" x14ac:dyDescent="0.25">
      <c r="A363" s="1">
        <v>0</v>
      </c>
      <c r="B363" s="1">
        <v>0</v>
      </c>
      <c r="C363" s="1">
        <v>0</v>
      </c>
      <c r="D363" s="1">
        <v>0</v>
      </c>
      <c r="E363" s="1">
        <v>0</v>
      </c>
      <c r="F363" s="1">
        <v>1.1618809999999999</v>
      </c>
      <c r="G363" s="1">
        <v>3.2710759999999999</v>
      </c>
      <c r="H363" s="1">
        <v>3.5234809999999999</v>
      </c>
      <c r="I363" s="1">
        <v>1.583183</v>
      </c>
      <c r="J363" s="1">
        <v>0</v>
      </c>
      <c r="K363" s="1">
        <v>0</v>
      </c>
      <c r="L363" s="1">
        <v>0</v>
      </c>
    </row>
    <row r="364" spans="1:12" x14ac:dyDescent="0.25">
      <c r="A364" s="1">
        <v>0</v>
      </c>
      <c r="B364" s="1">
        <v>0</v>
      </c>
      <c r="C364" s="1">
        <v>0</v>
      </c>
      <c r="D364" s="1">
        <v>0</v>
      </c>
      <c r="E364" s="1">
        <v>0</v>
      </c>
      <c r="F364" s="1">
        <v>1.9142809999999999</v>
      </c>
      <c r="G364" s="1">
        <v>4.9329080000000003</v>
      </c>
      <c r="H364" s="1">
        <v>6.0339119999999999</v>
      </c>
      <c r="I364" s="1">
        <v>3.83487</v>
      </c>
      <c r="J364" s="1">
        <v>0</v>
      </c>
      <c r="K364" s="1">
        <v>0</v>
      </c>
      <c r="L364" s="1">
        <v>0</v>
      </c>
    </row>
    <row r="365" spans="1:12" x14ac:dyDescent="0.25">
      <c r="A365" s="1">
        <v>0</v>
      </c>
      <c r="B365" s="1">
        <v>0</v>
      </c>
      <c r="C365" s="1">
        <v>0</v>
      </c>
      <c r="D365" s="1">
        <v>0</v>
      </c>
      <c r="E365" s="1">
        <v>0</v>
      </c>
      <c r="F365" s="1">
        <v>1.3629169999999999</v>
      </c>
      <c r="G365" s="1">
        <v>3.580943</v>
      </c>
      <c r="H365" s="1">
        <v>3.7249970000000001</v>
      </c>
      <c r="I365" s="1">
        <v>1.6680010000000001</v>
      </c>
      <c r="J365" s="1">
        <v>0</v>
      </c>
      <c r="K365" s="1">
        <v>0</v>
      </c>
      <c r="L365" s="1">
        <v>0</v>
      </c>
    </row>
    <row r="366" spans="1:12" x14ac:dyDescent="0.25">
      <c r="A366" s="1">
        <v>0</v>
      </c>
      <c r="B366" s="1">
        <v>0</v>
      </c>
      <c r="C366" s="1">
        <v>0</v>
      </c>
      <c r="D366" s="1">
        <v>0</v>
      </c>
      <c r="E366" s="1">
        <v>0</v>
      </c>
      <c r="F366" s="1">
        <v>2.3629869999999999</v>
      </c>
      <c r="G366" s="1">
        <v>5.1847919999999998</v>
      </c>
      <c r="H366" s="1">
        <v>6.1714869999999999</v>
      </c>
      <c r="I366" s="1">
        <v>4.178032</v>
      </c>
      <c r="J366" s="1">
        <v>0</v>
      </c>
      <c r="K366" s="1">
        <v>0</v>
      </c>
      <c r="L366" s="1">
        <v>0</v>
      </c>
    </row>
    <row r="367" spans="1:12" x14ac:dyDescent="0.25">
      <c r="A367" s="1">
        <v>0</v>
      </c>
      <c r="B367" s="1">
        <v>0</v>
      </c>
      <c r="C367" s="1">
        <v>0</v>
      </c>
      <c r="D367" s="1">
        <v>0</v>
      </c>
      <c r="E367" s="1">
        <v>0</v>
      </c>
      <c r="F367" s="1">
        <v>1.3677969999999999</v>
      </c>
      <c r="G367" s="1">
        <v>3.6812860000000001</v>
      </c>
      <c r="H367" s="1">
        <v>3.9099159999999999</v>
      </c>
      <c r="I367" s="1">
        <v>1.727482</v>
      </c>
      <c r="J367" s="1">
        <v>0</v>
      </c>
      <c r="K367" s="1">
        <v>0</v>
      </c>
      <c r="L367" s="1">
        <v>0</v>
      </c>
    </row>
    <row r="368" spans="1:12" x14ac:dyDescent="0.25">
      <c r="A368" s="1">
        <v>0</v>
      </c>
      <c r="B368" s="1">
        <v>0</v>
      </c>
      <c r="C368" s="1">
        <v>0</v>
      </c>
      <c r="D368" s="1">
        <v>0</v>
      </c>
      <c r="E368" s="1">
        <v>0</v>
      </c>
      <c r="F368" s="1">
        <v>2.4998800000000001</v>
      </c>
      <c r="G368" s="1">
        <v>5.3227320000000002</v>
      </c>
      <c r="H368" s="1">
        <v>6.1084839999999998</v>
      </c>
      <c r="I368" s="1">
        <v>3.8812859999999998</v>
      </c>
      <c r="J368" s="1">
        <v>0</v>
      </c>
      <c r="K368" s="1">
        <v>0</v>
      </c>
      <c r="L368" s="1">
        <v>0</v>
      </c>
    </row>
    <row r="369" spans="1:12" x14ac:dyDescent="0.25">
      <c r="A369" s="1">
        <v>0</v>
      </c>
      <c r="B369" s="1">
        <v>0</v>
      </c>
      <c r="C369" s="1">
        <v>0</v>
      </c>
      <c r="D369" s="1">
        <v>0</v>
      </c>
      <c r="E369" s="1">
        <v>0</v>
      </c>
      <c r="F369" s="1">
        <v>2.8022429999999998</v>
      </c>
      <c r="G369" s="1">
        <v>5.9523279999999996</v>
      </c>
      <c r="H369" s="1">
        <v>7.1565950000000003</v>
      </c>
      <c r="I369" s="1">
        <v>5.219525</v>
      </c>
      <c r="J369" s="1">
        <v>0</v>
      </c>
      <c r="K369" s="1">
        <v>0</v>
      </c>
      <c r="L369" s="1">
        <v>0</v>
      </c>
    </row>
    <row r="370" spans="1:12" x14ac:dyDescent="0.25">
      <c r="A370" s="1">
        <v>0</v>
      </c>
      <c r="B370" s="1">
        <v>0</v>
      </c>
      <c r="C370" s="1">
        <v>0</v>
      </c>
      <c r="D370" s="1">
        <v>0</v>
      </c>
      <c r="E370" s="1">
        <v>0</v>
      </c>
      <c r="F370" s="1">
        <v>1.939737</v>
      </c>
      <c r="G370" s="1">
        <v>4.7347939999999999</v>
      </c>
      <c r="H370" s="1">
        <v>5.6814600000000004</v>
      </c>
      <c r="I370" s="1">
        <v>3.5772040000000001</v>
      </c>
      <c r="J370" s="1">
        <v>0</v>
      </c>
      <c r="K370" s="1">
        <v>0</v>
      </c>
      <c r="L370" s="1">
        <v>0</v>
      </c>
    </row>
    <row r="371" spans="1:12" x14ac:dyDescent="0.25">
      <c r="A371" s="1">
        <v>0</v>
      </c>
      <c r="B371" s="1">
        <v>0</v>
      </c>
      <c r="C371" s="1">
        <v>0</v>
      </c>
      <c r="D371" s="1">
        <v>0</v>
      </c>
      <c r="E371" s="1">
        <v>0</v>
      </c>
      <c r="F371" s="1">
        <v>1.2293670000000001</v>
      </c>
      <c r="G371" s="1">
        <v>3.6424569999999998</v>
      </c>
      <c r="H371" s="1">
        <v>4.748926</v>
      </c>
      <c r="I371" s="1">
        <v>2.7711480000000002</v>
      </c>
      <c r="J371" s="1">
        <v>0</v>
      </c>
      <c r="K371" s="1">
        <v>0</v>
      </c>
      <c r="L371" s="1">
        <v>0</v>
      </c>
    </row>
    <row r="372" spans="1:12" x14ac:dyDescent="0.25">
      <c r="A372" s="1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50"/>
  <sheetViews>
    <sheetView tabSelected="1" workbookViewId="0"/>
  </sheetViews>
  <sheetFormatPr baseColWidth="10" defaultRowHeight="15" x14ac:dyDescent="0.25"/>
  <cols>
    <col min="1" max="1" width="25.7109375" style="50" customWidth="1"/>
    <col min="2" max="5" width="15.7109375" style="51" customWidth="1"/>
    <col min="6" max="6" width="6.140625" style="48" customWidth="1"/>
    <col min="7" max="7" width="11.5703125" style="53" customWidth="1"/>
    <col min="8" max="8" width="1.7109375" style="53" customWidth="1"/>
    <col min="9" max="9" width="11.42578125" style="53"/>
    <col min="10" max="16384" width="11.42578125" style="50"/>
  </cols>
  <sheetData>
    <row r="1" spans="1:15" s="45" customFormat="1" x14ac:dyDescent="0.25">
      <c r="A1" s="45" t="s">
        <v>5</v>
      </c>
      <c r="B1" s="46" t="s">
        <v>33</v>
      </c>
      <c r="C1" s="46" t="s">
        <v>34</v>
      </c>
      <c r="D1" s="47" t="s">
        <v>240</v>
      </c>
      <c r="E1" s="47" t="s">
        <v>241</v>
      </c>
      <c r="F1" s="48">
        <v>0</v>
      </c>
      <c r="G1" s="47" t="s">
        <v>238</v>
      </c>
      <c r="H1" s="47"/>
      <c r="I1" s="47" t="s">
        <v>239</v>
      </c>
    </row>
    <row r="2" spans="1:15" s="1" customFormat="1" x14ac:dyDescent="0.25">
      <c r="A2" s="1" t="s">
        <v>228</v>
      </c>
      <c r="B2" s="1">
        <v>31.896065</v>
      </c>
      <c r="C2" s="1">
        <v>1</v>
      </c>
      <c r="D2" s="1">
        <v>-111.59374200000001</v>
      </c>
      <c r="E2" s="1">
        <v>3.4567709999999998</v>
      </c>
      <c r="F2" s="49">
        <f t="shared" ref="F2:F65" si="0">IF(A2="","",F1+1)</f>
        <v>1</v>
      </c>
      <c r="G2" s="47">
        <f t="shared" ref="G2:G65" si="1">IF(B2*D2=0,"",B2*D2)</f>
        <v>-3559.4012484252303</v>
      </c>
      <c r="H2" s="47"/>
      <c r="I2" s="47">
        <f t="shared" ref="I2:I65" si="2">IF(B2*E2=0,"",B2*E2)</f>
        <v>110.257392506115</v>
      </c>
      <c r="J2" s="50"/>
      <c r="K2" s="50"/>
      <c r="L2" s="50"/>
      <c r="M2" s="50"/>
      <c r="N2" s="50"/>
      <c r="O2" s="50"/>
    </row>
    <row r="3" spans="1:15" s="1" customFormat="1" x14ac:dyDescent="0.25">
      <c r="A3" s="1" t="s">
        <v>229</v>
      </c>
      <c r="B3" s="1">
        <v>14.030607</v>
      </c>
      <c r="C3" s="1">
        <v>1</v>
      </c>
      <c r="D3" s="1">
        <v>-45.074117000000001</v>
      </c>
      <c r="E3" s="1">
        <v>9.5396219999999996</v>
      </c>
      <c r="F3" s="49">
        <f t="shared" si="0"/>
        <v>2</v>
      </c>
      <c r="G3" s="47">
        <f t="shared" si="1"/>
        <v>-632.41722149901898</v>
      </c>
      <c r="H3" s="47"/>
      <c r="I3" s="47">
        <f t="shared" si="2"/>
        <v>133.84668721055399</v>
      </c>
      <c r="J3" s="50"/>
      <c r="K3" s="50"/>
      <c r="L3" s="50"/>
      <c r="M3" s="50"/>
      <c r="N3" s="50"/>
      <c r="O3" s="50"/>
    </row>
    <row r="4" spans="1:15" s="1" customFormat="1" x14ac:dyDescent="0.25">
      <c r="A4" s="1" t="s">
        <v>230</v>
      </c>
      <c r="B4" s="1">
        <v>92.815055999999998</v>
      </c>
      <c r="C4" s="1">
        <v>1</v>
      </c>
      <c r="D4" s="1">
        <v>-39.122109000000002</v>
      </c>
      <c r="E4" s="1">
        <v>16.715971</v>
      </c>
      <c r="F4" s="49">
        <f t="shared" si="0"/>
        <v>3</v>
      </c>
      <c r="G4" s="47">
        <f t="shared" si="1"/>
        <v>-3631.120737673104</v>
      </c>
      <c r="H4" s="47"/>
      <c r="I4" s="47">
        <f t="shared" si="2"/>
        <v>1551.493784459376</v>
      </c>
      <c r="J4" s="50"/>
      <c r="K4" s="50"/>
      <c r="L4" s="50"/>
      <c r="M4" s="50"/>
      <c r="N4" s="50"/>
      <c r="O4" s="50"/>
    </row>
    <row r="5" spans="1:15" s="1" customFormat="1" x14ac:dyDescent="0.25">
      <c r="A5" s="1" t="s">
        <v>231</v>
      </c>
      <c r="B5" s="1">
        <v>13.901608</v>
      </c>
      <c r="C5" s="1">
        <v>1</v>
      </c>
      <c r="D5" s="1">
        <v>-43.770811999999999</v>
      </c>
      <c r="E5" s="1">
        <v>10.336857</v>
      </c>
      <c r="F5" s="49">
        <f t="shared" si="0"/>
        <v>4</v>
      </c>
      <c r="G5" s="47">
        <f t="shared" si="1"/>
        <v>-608.48467026569597</v>
      </c>
      <c r="H5" s="47"/>
      <c r="I5" s="47">
        <f t="shared" si="2"/>
        <v>143.69893396605599</v>
      </c>
      <c r="J5" s="50"/>
      <c r="K5" s="50"/>
      <c r="L5" s="50"/>
      <c r="M5" s="50"/>
      <c r="N5" s="50"/>
      <c r="O5" s="50"/>
    </row>
    <row r="6" spans="1:15" s="1" customFormat="1" x14ac:dyDescent="0.25">
      <c r="A6" s="1" t="s">
        <v>232</v>
      </c>
      <c r="B6" s="1">
        <v>92.944344000000001</v>
      </c>
      <c r="C6" s="1">
        <v>1</v>
      </c>
      <c r="D6" s="1">
        <v>-20.868023000000001</v>
      </c>
      <c r="E6" s="1">
        <v>17.897296999999998</v>
      </c>
      <c r="F6" s="49">
        <f t="shared" si="0"/>
        <v>5</v>
      </c>
      <c r="G6" s="47">
        <f t="shared" si="1"/>
        <v>-1939.564708311912</v>
      </c>
      <c r="H6" s="47"/>
      <c r="I6" s="47">
        <f t="shared" si="2"/>
        <v>1663.4525290381678</v>
      </c>
      <c r="J6" s="50"/>
      <c r="K6" s="50"/>
      <c r="L6" s="50"/>
      <c r="M6" s="50"/>
      <c r="N6" s="50"/>
      <c r="O6" s="50"/>
    </row>
    <row r="7" spans="1:15" s="1" customFormat="1" x14ac:dyDescent="0.25">
      <c r="A7" s="1" t="s">
        <v>233</v>
      </c>
      <c r="B7" s="1">
        <v>14.398417</v>
      </c>
      <c r="C7" s="1">
        <v>1</v>
      </c>
      <c r="D7" s="1">
        <v>-48.975273000000001</v>
      </c>
      <c r="E7" s="1">
        <v>10.686481000000001</v>
      </c>
      <c r="F7" s="49">
        <f t="shared" si="0"/>
        <v>6</v>
      </c>
      <c r="G7" s="47">
        <f t="shared" si="1"/>
        <v>-705.16640334284102</v>
      </c>
      <c r="H7" s="47"/>
      <c r="I7" s="47">
        <f t="shared" si="2"/>
        <v>153.86840970057702</v>
      </c>
      <c r="J7" s="50"/>
      <c r="K7" s="50"/>
      <c r="L7" s="50"/>
      <c r="M7" s="50"/>
      <c r="N7" s="50"/>
      <c r="O7" s="50"/>
    </row>
    <row r="8" spans="1:15" s="1" customFormat="1" x14ac:dyDescent="0.25">
      <c r="A8" s="1" t="s">
        <v>234</v>
      </c>
      <c r="B8" s="1">
        <v>52.094231000000001</v>
      </c>
      <c r="C8" s="1">
        <v>1</v>
      </c>
      <c r="D8" s="1">
        <v>-23.182815999999999</v>
      </c>
      <c r="E8" s="1">
        <v>17.812383000000001</v>
      </c>
      <c r="F8" s="49">
        <f t="shared" si="0"/>
        <v>7</v>
      </c>
      <c r="G8" s="47">
        <f t="shared" si="1"/>
        <v>-1207.690971934496</v>
      </c>
      <c r="H8" s="47"/>
      <c r="I8" s="47">
        <f t="shared" si="2"/>
        <v>927.92239466247304</v>
      </c>
      <c r="J8" s="50"/>
      <c r="K8" s="50"/>
      <c r="L8" s="50"/>
      <c r="M8" s="50"/>
      <c r="N8" s="50"/>
      <c r="O8" s="50"/>
    </row>
    <row r="9" spans="1:15" s="1" customFormat="1" x14ac:dyDescent="0.25">
      <c r="A9" s="1" t="s">
        <v>235</v>
      </c>
      <c r="B9" s="1">
        <v>40.352874999999997</v>
      </c>
      <c r="C9" s="1">
        <v>1</v>
      </c>
      <c r="D9" s="1">
        <v>-17.461770000000001</v>
      </c>
      <c r="E9" s="1">
        <v>21.130690999999999</v>
      </c>
      <c r="F9" s="49">
        <f t="shared" si="0"/>
        <v>8</v>
      </c>
      <c r="G9" s="47">
        <f t="shared" si="1"/>
        <v>-704.63262208875005</v>
      </c>
      <c r="H9" s="47"/>
      <c r="I9" s="47">
        <f t="shared" si="2"/>
        <v>852.68413258662486</v>
      </c>
      <c r="J9" s="50"/>
      <c r="K9" s="50"/>
      <c r="L9" s="50"/>
      <c r="M9" s="50"/>
      <c r="N9" s="50"/>
      <c r="O9" s="50"/>
    </row>
    <row r="10" spans="1:15" s="1" customFormat="1" x14ac:dyDescent="0.25">
      <c r="A10" s="1" t="s">
        <v>236</v>
      </c>
      <c r="B10" s="1">
        <v>38.123268000000003</v>
      </c>
      <c r="C10" s="1">
        <v>1</v>
      </c>
      <c r="D10" s="1">
        <v>-35.885758000000003</v>
      </c>
      <c r="E10" s="1">
        <v>15.933195</v>
      </c>
      <c r="F10" s="49">
        <f t="shared" si="0"/>
        <v>9</v>
      </c>
      <c r="G10" s="47">
        <f t="shared" si="1"/>
        <v>-1368.0823696171442</v>
      </c>
      <c r="H10" s="47"/>
      <c r="I10" s="47">
        <f t="shared" si="2"/>
        <v>607.42546308125998</v>
      </c>
      <c r="J10" s="50"/>
      <c r="K10" s="50"/>
      <c r="L10" s="50"/>
      <c r="M10" s="50"/>
      <c r="N10" s="50"/>
      <c r="O10" s="50"/>
    </row>
    <row r="11" spans="1:15" s="1" customFormat="1" x14ac:dyDescent="0.25">
      <c r="A11" s="1" t="s">
        <v>237</v>
      </c>
      <c r="B11" s="1">
        <v>26.037898999999999</v>
      </c>
      <c r="C11" s="1">
        <v>1</v>
      </c>
      <c r="D11" s="1">
        <v>-44.489223000000003</v>
      </c>
      <c r="E11" s="1">
        <v>12.391897999999999</v>
      </c>
      <c r="F11" s="49">
        <f t="shared" si="0"/>
        <v>10</v>
      </c>
      <c r="G11" s="47">
        <f t="shared" si="1"/>
        <v>-1158.4058950624772</v>
      </c>
      <c r="H11" s="47"/>
      <c r="I11" s="47">
        <f t="shared" si="2"/>
        <v>322.65898854230198</v>
      </c>
      <c r="J11" s="50"/>
      <c r="K11" s="50"/>
      <c r="L11" s="50"/>
      <c r="M11" s="50"/>
      <c r="N11" s="50"/>
      <c r="O11" s="50"/>
    </row>
    <row r="12" spans="1:15" s="1" customFormat="1" x14ac:dyDescent="0.25">
      <c r="F12" s="49" t="str">
        <f t="shared" si="0"/>
        <v/>
      </c>
      <c r="G12" s="47" t="str">
        <f t="shared" si="1"/>
        <v/>
      </c>
      <c r="H12" s="47"/>
      <c r="I12" s="47" t="str">
        <f t="shared" si="2"/>
        <v/>
      </c>
      <c r="J12" s="50"/>
      <c r="K12" s="50"/>
      <c r="L12" s="50"/>
      <c r="M12" s="50"/>
      <c r="N12" s="50"/>
      <c r="O12" s="50"/>
    </row>
    <row r="13" spans="1:15" s="1" customFormat="1" x14ac:dyDescent="0.25">
      <c r="F13" s="49" t="str">
        <f t="shared" si="0"/>
        <v/>
      </c>
      <c r="G13" s="47" t="str">
        <f t="shared" si="1"/>
        <v/>
      </c>
      <c r="H13" s="47"/>
      <c r="I13" s="47" t="str">
        <f t="shared" si="2"/>
        <v/>
      </c>
      <c r="J13" s="50"/>
      <c r="K13" s="50"/>
      <c r="L13" s="50"/>
      <c r="M13" s="50"/>
      <c r="N13" s="50"/>
      <c r="O13" s="50"/>
    </row>
    <row r="14" spans="1:15" s="1" customFormat="1" x14ac:dyDescent="0.25">
      <c r="F14" s="49" t="str">
        <f t="shared" si="0"/>
        <v/>
      </c>
      <c r="G14" s="47" t="str">
        <f t="shared" si="1"/>
        <v/>
      </c>
      <c r="H14" s="47"/>
      <c r="I14" s="47" t="str">
        <f t="shared" si="2"/>
        <v/>
      </c>
      <c r="J14" s="50"/>
      <c r="K14" s="50"/>
      <c r="L14" s="50"/>
      <c r="M14" s="50"/>
      <c r="N14" s="50"/>
      <c r="O14" s="50"/>
    </row>
    <row r="15" spans="1:15" s="1" customFormat="1" x14ac:dyDescent="0.25">
      <c r="F15" s="49" t="str">
        <f t="shared" si="0"/>
        <v/>
      </c>
      <c r="G15" s="47" t="str">
        <f t="shared" si="1"/>
        <v/>
      </c>
      <c r="H15" s="47"/>
      <c r="I15" s="47" t="str">
        <f t="shared" si="2"/>
        <v/>
      </c>
      <c r="J15" s="50"/>
      <c r="K15" s="50"/>
      <c r="L15" s="50"/>
      <c r="M15" s="50"/>
      <c r="N15" s="50"/>
      <c r="O15" s="50"/>
    </row>
    <row r="16" spans="1:15" s="1" customFormat="1" x14ac:dyDescent="0.25">
      <c r="F16" s="49" t="str">
        <f t="shared" si="0"/>
        <v/>
      </c>
      <c r="G16" s="47" t="str">
        <f t="shared" si="1"/>
        <v/>
      </c>
      <c r="H16" s="47"/>
      <c r="I16" s="47" t="str">
        <f t="shared" si="2"/>
        <v/>
      </c>
      <c r="J16" s="50"/>
      <c r="K16" s="50"/>
      <c r="L16" s="50"/>
      <c r="M16" s="50"/>
      <c r="N16" s="50"/>
      <c r="O16" s="50"/>
    </row>
    <row r="17" spans="1:16" s="45" customFormat="1" x14ac:dyDescent="0.25">
      <c r="B17" s="51"/>
      <c r="C17" s="51"/>
      <c r="D17" s="51"/>
      <c r="E17" s="51"/>
      <c r="F17" s="49" t="str">
        <f t="shared" si="0"/>
        <v/>
      </c>
      <c r="G17" s="47" t="str">
        <f t="shared" si="1"/>
        <v/>
      </c>
      <c r="H17" s="47"/>
      <c r="I17" s="47" t="str">
        <f t="shared" si="2"/>
        <v/>
      </c>
      <c r="J17" s="50"/>
      <c r="K17" s="50"/>
      <c r="L17" s="50"/>
      <c r="M17" s="50"/>
      <c r="N17" s="50"/>
      <c r="O17" s="50"/>
      <c r="P17" s="50"/>
    </row>
    <row r="18" spans="1:16" s="45" customFormat="1" x14ac:dyDescent="0.25">
      <c r="B18" s="51"/>
      <c r="C18" s="51"/>
      <c r="D18" s="51"/>
      <c r="E18" s="51"/>
      <c r="F18" s="49" t="str">
        <f t="shared" si="0"/>
        <v/>
      </c>
      <c r="G18" s="47" t="str">
        <f t="shared" si="1"/>
        <v/>
      </c>
      <c r="H18" s="47"/>
      <c r="I18" s="47" t="str">
        <f t="shared" si="2"/>
        <v/>
      </c>
      <c r="J18" s="50"/>
      <c r="K18" s="50"/>
      <c r="L18" s="50"/>
      <c r="M18" s="50"/>
      <c r="N18" s="50"/>
      <c r="O18" s="50"/>
      <c r="P18" s="50"/>
    </row>
    <row r="19" spans="1:16" s="45" customFormat="1" x14ac:dyDescent="0.25">
      <c r="B19" s="51"/>
      <c r="C19" s="51"/>
      <c r="D19" s="51"/>
      <c r="E19" s="51"/>
      <c r="F19" s="49" t="str">
        <f t="shared" si="0"/>
        <v/>
      </c>
      <c r="G19" s="47" t="str">
        <f t="shared" si="1"/>
        <v/>
      </c>
      <c r="H19" s="47"/>
      <c r="I19" s="47" t="str">
        <f t="shared" si="2"/>
        <v/>
      </c>
      <c r="J19" s="50"/>
      <c r="K19" s="50"/>
      <c r="L19" s="50"/>
      <c r="M19" s="50"/>
      <c r="N19" s="50"/>
      <c r="O19" s="50"/>
      <c r="P19" s="50"/>
    </row>
    <row r="20" spans="1:16" s="45" customFormat="1" x14ac:dyDescent="0.25">
      <c r="B20" s="51"/>
      <c r="C20" s="51"/>
      <c r="D20" s="51"/>
      <c r="E20" s="51"/>
      <c r="F20" s="49" t="str">
        <f t="shared" si="0"/>
        <v/>
      </c>
      <c r="G20" s="47" t="str">
        <f t="shared" si="1"/>
        <v/>
      </c>
      <c r="H20" s="47"/>
      <c r="I20" s="47" t="str">
        <f t="shared" si="2"/>
        <v/>
      </c>
      <c r="J20" s="50"/>
      <c r="K20" s="50"/>
      <c r="L20" s="50"/>
      <c r="M20" s="50"/>
      <c r="N20" s="50"/>
      <c r="O20" s="50"/>
      <c r="P20" s="50"/>
    </row>
    <row r="21" spans="1:16" s="45" customFormat="1" x14ac:dyDescent="0.25">
      <c r="B21" s="51"/>
      <c r="C21" s="51"/>
      <c r="D21" s="51"/>
      <c r="E21" s="51"/>
      <c r="F21" s="49" t="str">
        <f t="shared" si="0"/>
        <v/>
      </c>
      <c r="G21" s="47" t="str">
        <f t="shared" si="1"/>
        <v/>
      </c>
      <c r="H21" s="47"/>
      <c r="I21" s="47" t="str">
        <f t="shared" si="2"/>
        <v/>
      </c>
      <c r="J21" s="50"/>
      <c r="K21" s="50"/>
      <c r="L21" s="50"/>
      <c r="M21" s="50"/>
      <c r="N21" s="50"/>
      <c r="O21" s="50"/>
      <c r="P21" s="50"/>
    </row>
    <row r="22" spans="1:16" x14ac:dyDescent="0.25">
      <c r="A22" s="52"/>
      <c r="F22" s="49" t="str">
        <f t="shared" si="0"/>
        <v/>
      </c>
      <c r="G22" s="47" t="str">
        <f t="shared" si="1"/>
        <v/>
      </c>
      <c r="H22" s="47"/>
      <c r="I22" s="47" t="str">
        <f t="shared" si="2"/>
        <v/>
      </c>
    </row>
    <row r="23" spans="1:16" s="45" customFormat="1" x14ac:dyDescent="0.25">
      <c r="B23" s="51"/>
      <c r="C23" s="51"/>
      <c r="D23" s="51"/>
      <c r="E23" s="51"/>
      <c r="F23" s="49" t="str">
        <f t="shared" si="0"/>
        <v/>
      </c>
      <c r="G23" s="47" t="str">
        <f t="shared" si="1"/>
        <v/>
      </c>
      <c r="H23" s="47"/>
      <c r="I23" s="47" t="str">
        <f t="shared" si="2"/>
        <v/>
      </c>
      <c r="J23" s="50"/>
      <c r="K23" s="50"/>
      <c r="L23" s="50"/>
      <c r="M23" s="50"/>
      <c r="N23" s="50"/>
      <c r="O23" s="50"/>
      <c r="P23" s="50"/>
    </row>
    <row r="24" spans="1:16" s="45" customFormat="1" x14ac:dyDescent="0.25">
      <c r="B24" s="51"/>
      <c r="C24" s="51"/>
      <c r="D24" s="51"/>
      <c r="E24" s="51"/>
      <c r="F24" s="49" t="str">
        <f t="shared" si="0"/>
        <v/>
      </c>
      <c r="G24" s="47" t="str">
        <f t="shared" si="1"/>
        <v/>
      </c>
      <c r="H24" s="47"/>
      <c r="I24" s="47" t="str">
        <f t="shared" si="2"/>
        <v/>
      </c>
      <c r="J24" s="50"/>
      <c r="K24" s="50"/>
      <c r="L24" s="50"/>
      <c r="M24" s="50"/>
      <c r="N24" s="50"/>
      <c r="O24" s="50"/>
      <c r="P24" s="50"/>
    </row>
    <row r="25" spans="1:16" s="45" customFormat="1" x14ac:dyDescent="0.25">
      <c r="B25" s="51"/>
      <c r="C25" s="51"/>
      <c r="D25" s="51"/>
      <c r="E25" s="51"/>
      <c r="F25" s="49" t="str">
        <f t="shared" si="0"/>
        <v/>
      </c>
      <c r="G25" s="47" t="str">
        <f t="shared" si="1"/>
        <v/>
      </c>
      <c r="H25" s="47"/>
      <c r="I25" s="47" t="str">
        <f t="shared" si="2"/>
        <v/>
      </c>
      <c r="J25" s="50"/>
      <c r="K25" s="50"/>
      <c r="L25" s="50"/>
      <c r="M25" s="50"/>
      <c r="N25" s="50"/>
      <c r="O25" s="50"/>
      <c r="P25" s="50"/>
    </row>
    <row r="26" spans="1:16" s="45" customFormat="1" x14ac:dyDescent="0.25">
      <c r="B26" s="51"/>
      <c r="C26" s="51"/>
      <c r="D26" s="51"/>
      <c r="E26" s="51"/>
      <c r="F26" s="49" t="str">
        <f t="shared" si="0"/>
        <v/>
      </c>
      <c r="G26" s="47" t="str">
        <f t="shared" si="1"/>
        <v/>
      </c>
      <c r="H26" s="47"/>
      <c r="I26" s="47" t="str">
        <f t="shared" si="2"/>
        <v/>
      </c>
      <c r="J26" s="50"/>
      <c r="K26" s="50"/>
      <c r="L26" s="50"/>
      <c r="M26" s="50"/>
      <c r="N26" s="50"/>
      <c r="O26" s="50"/>
      <c r="P26" s="50"/>
    </row>
    <row r="27" spans="1:16" s="45" customFormat="1" x14ac:dyDescent="0.25">
      <c r="B27" s="51"/>
      <c r="C27" s="51"/>
      <c r="D27" s="51"/>
      <c r="E27" s="51"/>
      <c r="F27" s="49" t="str">
        <f t="shared" si="0"/>
        <v/>
      </c>
      <c r="G27" s="47" t="str">
        <f t="shared" si="1"/>
        <v/>
      </c>
      <c r="H27" s="47"/>
      <c r="I27" s="47" t="str">
        <f t="shared" si="2"/>
        <v/>
      </c>
      <c r="J27" s="50"/>
      <c r="K27" s="50"/>
      <c r="L27" s="50"/>
      <c r="M27" s="50"/>
      <c r="N27" s="50"/>
      <c r="O27" s="50"/>
      <c r="P27" s="50"/>
    </row>
    <row r="28" spans="1:16" s="45" customFormat="1" x14ac:dyDescent="0.25">
      <c r="B28" s="51"/>
      <c r="C28" s="51"/>
      <c r="D28" s="51"/>
      <c r="E28" s="51"/>
      <c r="F28" s="49" t="str">
        <f t="shared" si="0"/>
        <v/>
      </c>
      <c r="G28" s="47" t="str">
        <f t="shared" si="1"/>
        <v/>
      </c>
      <c r="H28" s="47"/>
      <c r="I28" s="47" t="str">
        <f t="shared" si="2"/>
        <v/>
      </c>
      <c r="J28" s="50"/>
      <c r="K28" s="50"/>
      <c r="L28" s="50"/>
      <c r="M28" s="50"/>
      <c r="N28" s="50"/>
      <c r="O28" s="50"/>
      <c r="P28" s="50"/>
    </row>
    <row r="29" spans="1:16" s="45" customFormat="1" x14ac:dyDescent="0.25">
      <c r="B29" s="51"/>
      <c r="C29" s="51"/>
      <c r="D29" s="51"/>
      <c r="E29" s="51"/>
      <c r="F29" s="49" t="str">
        <f t="shared" si="0"/>
        <v/>
      </c>
      <c r="G29" s="47" t="str">
        <f t="shared" si="1"/>
        <v/>
      </c>
      <c r="H29" s="47"/>
      <c r="I29" s="47" t="str">
        <f t="shared" si="2"/>
        <v/>
      </c>
      <c r="J29" s="50"/>
      <c r="K29" s="50"/>
      <c r="L29" s="50"/>
      <c r="M29" s="50"/>
      <c r="N29" s="50"/>
      <c r="O29" s="50"/>
      <c r="P29" s="50"/>
    </row>
    <row r="30" spans="1:16" s="45" customFormat="1" x14ac:dyDescent="0.25">
      <c r="B30" s="51"/>
      <c r="C30" s="51"/>
      <c r="D30" s="51"/>
      <c r="E30" s="51"/>
      <c r="F30" s="49" t="str">
        <f t="shared" si="0"/>
        <v/>
      </c>
      <c r="G30" s="47" t="str">
        <f t="shared" si="1"/>
        <v/>
      </c>
      <c r="H30" s="47"/>
      <c r="I30" s="47" t="str">
        <f t="shared" si="2"/>
        <v/>
      </c>
      <c r="J30" s="50"/>
      <c r="K30" s="50"/>
      <c r="L30" s="50"/>
      <c r="M30" s="50"/>
      <c r="N30" s="50"/>
      <c r="O30" s="50"/>
      <c r="P30" s="50"/>
    </row>
    <row r="31" spans="1:16" s="45" customFormat="1" x14ac:dyDescent="0.25">
      <c r="B31" s="51"/>
      <c r="C31" s="51"/>
      <c r="D31" s="51"/>
      <c r="E31" s="51"/>
      <c r="F31" s="49" t="str">
        <f t="shared" si="0"/>
        <v/>
      </c>
      <c r="G31" s="47" t="str">
        <f t="shared" si="1"/>
        <v/>
      </c>
      <c r="H31" s="47"/>
      <c r="I31" s="47" t="str">
        <f t="shared" si="2"/>
        <v/>
      </c>
      <c r="J31" s="50"/>
      <c r="K31" s="50"/>
      <c r="L31" s="50"/>
      <c r="M31" s="50"/>
      <c r="N31" s="50"/>
      <c r="O31" s="50"/>
      <c r="P31" s="50"/>
    </row>
    <row r="32" spans="1:16" x14ac:dyDescent="0.25">
      <c r="F32" s="49" t="str">
        <f t="shared" si="0"/>
        <v/>
      </c>
      <c r="G32" s="47" t="str">
        <f t="shared" si="1"/>
        <v/>
      </c>
      <c r="H32" s="47"/>
      <c r="I32" s="47" t="str">
        <f t="shared" si="2"/>
        <v/>
      </c>
    </row>
    <row r="33" spans="6:9" x14ac:dyDescent="0.25">
      <c r="F33" s="49" t="str">
        <f t="shared" si="0"/>
        <v/>
      </c>
      <c r="G33" s="47" t="str">
        <f t="shared" si="1"/>
        <v/>
      </c>
      <c r="H33" s="47"/>
      <c r="I33" s="47" t="str">
        <f t="shared" si="2"/>
        <v/>
      </c>
    </row>
    <row r="34" spans="6:9" x14ac:dyDescent="0.25">
      <c r="F34" s="49" t="str">
        <f t="shared" si="0"/>
        <v/>
      </c>
      <c r="G34" s="47" t="str">
        <f t="shared" si="1"/>
        <v/>
      </c>
      <c r="H34" s="47"/>
      <c r="I34" s="47" t="str">
        <f t="shared" si="2"/>
        <v/>
      </c>
    </row>
    <row r="35" spans="6:9" x14ac:dyDescent="0.25">
      <c r="F35" s="49" t="str">
        <f t="shared" si="0"/>
        <v/>
      </c>
      <c r="G35" s="47" t="str">
        <f t="shared" si="1"/>
        <v/>
      </c>
      <c r="H35" s="47"/>
      <c r="I35" s="47" t="str">
        <f t="shared" si="2"/>
        <v/>
      </c>
    </row>
    <row r="36" spans="6:9" x14ac:dyDescent="0.25">
      <c r="F36" s="49" t="str">
        <f t="shared" si="0"/>
        <v/>
      </c>
      <c r="G36" s="47" t="str">
        <f t="shared" si="1"/>
        <v/>
      </c>
      <c r="H36" s="47"/>
      <c r="I36" s="47" t="str">
        <f t="shared" si="2"/>
        <v/>
      </c>
    </row>
    <row r="37" spans="6:9" x14ac:dyDescent="0.25">
      <c r="F37" s="49" t="str">
        <f t="shared" si="0"/>
        <v/>
      </c>
      <c r="G37" s="47" t="str">
        <f t="shared" si="1"/>
        <v/>
      </c>
      <c r="H37" s="47"/>
      <c r="I37" s="47" t="str">
        <f t="shared" si="2"/>
        <v/>
      </c>
    </row>
    <row r="38" spans="6:9" x14ac:dyDescent="0.25">
      <c r="F38" s="49" t="str">
        <f t="shared" si="0"/>
        <v/>
      </c>
      <c r="G38" s="47" t="str">
        <f t="shared" si="1"/>
        <v/>
      </c>
      <c r="H38" s="47"/>
      <c r="I38" s="47" t="str">
        <f t="shared" si="2"/>
        <v/>
      </c>
    </row>
    <row r="39" spans="6:9" x14ac:dyDescent="0.25">
      <c r="F39" s="49" t="str">
        <f t="shared" si="0"/>
        <v/>
      </c>
      <c r="G39" s="47" t="str">
        <f t="shared" si="1"/>
        <v/>
      </c>
      <c r="H39" s="47"/>
      <c r="I39" s="47" t="str">
        <f t="shared" si="2"/>
        <v/>
      </c>
    </row>
    <row r="40" spans="6:9" x14ac:dyDescent="0.25">
      <c r="F40" s="49" t="str">
        <f t="shared" si="0"/>
        <v/>
      </c>
      <c r="G40" s="47" t="str">
        <f t="shared" si="1"/>
        <v/>
      </c>
      <c r="H40" s="47"/>
      <c r="I40" s="47" t="str">
        <f t="shared" si="2"/>
        <v/>
      </c>
    </row>
    <row r="41" spans="6:9" x14ac:dyDescent="0.25">
      <c r="F41" s="49" t="str">
        <f t="shared" si="0"/>
        <v/>
      </c>
      <c r="G41" s="47" t="str">
        <f t="shared" si="1"/>
        <v/>
      </c>
      <c r="H41" s="47"/>
      <c r="I41" s="47" t="str">
        <f t="shared" si="2"/>
        <v/>
      </c>
    </row>
    <row r="42" spans="6:9" x14ac:dyDescent="0.25">
      <c r="F42" s="49" t="str">
        <f t="shared" si="0"/>
        <v/>
      </c>
      <c r="G42" s="47" t="str">
        <f t="shared" si="1"/>
        <v/>
      </c>
      <c r="H42" s="47"/>
      <c r="I42" s="47" t="str">
        <f t="shared" si="2"/>
        <v/>
      </c>
    </row>
    <row r="43" spans="6:9" x14ac:dyDescent="0.25">
      <c r="F43" s="49" t="str">
        <f t="shared" si="0"/>
        <v/>
      </c>
      <c r="G43" s="47" t="str">
        <f t="shared" si="1"/>
        <v/>
      </c>
      <c r="H43" s="47"/>
      <c r="I43" s="47" t="str">
        <f t="shared" si="2"/>
        <v/>
      </c>
    </row>
    <row r="44" spans="6:9" x14ac:dyDescent="0.25">
      <c r="F44" s="49" t="str">
        <f t="shared" si="0"/>
        <v/>
      </c>
      <c r="G44" s="47" t="str">
        <f t="shared" si="1"/>
        <v/>
      </c>
      <c r="H44" s="47"/>
      <c r="I44" s="47" t="str">
        <f t="shared" si="2"/>
        <v/>
      </c>
    </row>
    <row r="45" spans="6:9" x14ac:dyDescent="0.25">
      <c r="F45" s="49" t="str">
        <f t="shared" si="0"/>
        <v/>
      </c>
      <c r="G45" s="47" t="str">
        <f t="shared" si="1"/>
        <v/>
      </c>
      <c r="H45" s="47"/>
      <c r="I45" s="47" t="str">
        <f t="shared" si="2"/>
        <v/>
      </c>
    </row>
    <row r="46" spans="6:9" x14ac:dyDescent="0.25">
      <c r="F46" s="49" t="str">
        <f t="shared" si="0"/>
        <v/>
      </c>
      <c r="G46" s="47" t="str">
        <f t="shared" si="1"/>
        <v/>
      </c>
      <c r="H46" s="47"/>
      <c r="I46" s="47" t="str">
        <f t="shared" si="2"/>
        <v/>
      </c>
    </row>
    <row r="47" spans="6:9" x14ac:dyDescent="0.25">
      <c r="F47" s="49" t="str">
        <f t="shared" si="0"/>
        <v/>
      </c>
      <c r="G47" s="47" t="str">
        <f t="shared" si="1"/>
        <v/>
      </c>
      <c r="H47" s="47"/>
      <c r="I47" s="47" t="str">
        <f t="shared" si="2"/>
        <v/>
      </c>
    </row>
    <row r="48" spans="6:9" x14ac:dyDescent="0.25">
      <c r="F48" s="49" t="str">
        <f t="shared" si="0"/>
        <v/>
      </c>
      <c r="G48" s="47" t="str">
        <f t="shared" si="1"/>
        <v/>
      </c>
      <c r="H48" s="47"/>
      <c r="I48" s="47" t="str">
        <f t="shared" si="2"/>
        <v/>
      </c>
    </row>
    <row r="49" spans="6:9" x14ac:dyDescent="0.25">
      <c r="F49" s="49" t="str">
        <f t="shared" si="0"/>
        <v/>
      </c>
      <c r="G49" s="47" t="str">
        <f t="shared" si="1"/>
        <v/>
      </c>
      <c r="H49" s="47"/>
      <c r="I49" s="47" t="str">
        <f t="shared" si="2"/>
        <v/>
      </c>
    </row>
    <row r="50" spans="6:9" x14ac:dyDescent="0.25">
      <c r="F50" s="49" t="str">
        <f t="shared" si="0"/>
        <v/>
      </c>
      <c r="G50" s="47" t="str">
        <f t="shared" si="1"/>
        <v/>
      </c>
      <c r="H50" s="47"/>
      <c r="I50" s="47" t="str">
        <f t="shared" si="2"/>
        <v/>
      </c>
    </row>
    <row r="51" spans="6:9" x14ac:dyDescent="0.25">
      <c r="F51" s="49" t="str">
        <f t="shared" si="0"/>
        <v/>
      </c>
      <c r="G51" s="47" t="str">
        <f t="shared" si="1"/>
        <v/>
      </c>
      <c r="H51" s="47"/>
      <c r="I51" s="47" t="str">
        <f t="shared" si="2"/>
        <v/>
      </c>
    </row>
    <row r="52" spans="6:9" x14ac:dyDescent="0.25">
      <c r="F52" s="49" t="str">
        <f t="shared" si="0"/>
        <v/>
      </c>
      <c r="G52" s="47" t="str">
        <f t="shared" si="1"/>
        <v/>
      </c>
      <c r="H52" s="47"/>
      <c r="I52" s="47" t="str">
        <f t="shared" si="2"/>
        <v/>
      </c>
    </row>
    <row r="53" spans="6:9" x14ac:dyDescent="0.25">
      <c r="F53" s="49" t="str">
        <f t="shared" si="0"/>
        <v/>
      </c>
      <c r="G53" s="47" t="str">
        <f t="shared" si="1"/>
        <v/>
      </c>
      <c r="H53" s="47"/>
      <c r="I53" s="47" t="str">
        <f t="shared" si="2"/>
        <v/>
      </c>
    </row>
    <row r="54" spans="6:9" x14ac:dyDescent="0.25">
      <c r="F54" s="49" t="str">
        <f t="shared" si="0"/>
        <v/>
      </c>
      <c r="G54" s="47" t="str">
        <f t="shared" si="1"/>
        <v/>
      </c>
      <c r="H54" s="47"/>
      <c r="I54" s="47" t="str">
        <f t="shared" si="2"/>
        <v/>
      </c>
    </row>
    <row r="55" spans="6:9" x14ac:dyDescent="0.25">
      <c r="F55" s="49" t="str">
        <f t="shared" si="0"/>
        <v/>
      </c>
      <c r="G55" s="47" t="str">
        <f t="shared" si="1"/>
        <v/>
      </c>
      <c r="H55" s="47"/>
      <c r="I55" s="47" t="str">
        <f t="shared" si="2"/>
        <v/>
      </c>
    </row>
    <row r="56" spans="6:9" x14ac:dyDescent="0.25">
      <c r="F56" s="49" t="str">
        <f t="shared" si="0"/>
        <v/>
      </c>
      <c r="G56" s="47" t="str">
        <f t="shared" si="1"/>
        <v/>
      </c>
      <c r="H56" s="47"/>
      <c r="I56" s="47" t="str">
        <f t="shared" si="2"/>
        <v/>
      </c>
    </row>
    <row r="57" spans="6:9" x14ac:dyDescent="0.25">
      <c r="F57" s="49" t="str">
        <f t="shared" si="0"/>
        <v/>
      </c>
      <c r="G57" s="47" t="str">
        <f t="shared" si="1"/>
        <v/>
      </c>
      <c r="H57" s="47"/>
      <c r="I57" s="47" t="str">
        <f t="shared" si="2"/>
        <v/>
      </c>
    </row>
    <row r="58" spans="6:9" x14ac:dyDescent="0.25">
      <c r="F58" s="49" t="str">
        <f t="shared" si="0"/>
        <v/>
      </c>
      <c r="G58" s="47" t="str">
        <f t="shared" si="1"/>
        <v/>
      </c>
      <c r="H58" s="47"/>
      <c r="I58" s="47" t="str">
        <f t="shared" si="2"/>
        <v/>
      </c>
    </row>
    <row r="59" spans="6:9" x14ac:dyDescent="0.25">
      <c r="F59" s="49" t="str">
        <f t="shared" si="0"/>
        <v/>
      </c>
      <c r="G59" s="47" t="str">
        <f t="shared" si="1"/>
        <v/>
      </c>
      <c r="H59" s="47"/>
      <c r="I59" s="47" t="str">
        <f t="shared" si="2"/>
        <v/>
      </c>
    </row>
    <row r="60" spans="6:9" x14ac:dyDescent="0.25">
      <c r="F60" s="49" t="str">
        <f t="shared" si="0"/>
        <v/>
      </c>
      <c r="G60" s="47" t="str">
        <f t="shared" si="1"/>
        <v/>
      </c>
      <c r="H60" s="47"/>
      <c r="I60" s="47" t="str">
        <f t="shared" si="2"/>
        <v/>
      </c>
    </row>
    <row r="61" spans="6:9" x14ac:dyDescent="0.25">
      <c r="F61" s="49" t="str">
        <f t="shared" si="0"/>
        <v/>
      </c>
      <c r="G61" s="47" t="str">
        <f t="shared" si="1"/>
        <v/>
      </c>
      <c r="H61" s="47"/>
      <c r="I61" s="47" t="str">
        <f t="shared" si="2"/>
        <v/>
      </c>
    </row>
    <row r="62" spans="6:9" x14ac:dyDescent="0.25">
      <c r="F62" s="49" t="str">
        <f t="shared" si="0"/>
        <v/>
      </c>
      <c r="G62" s="47" t="str">
        <f t="shared" si="1"/>
        <v/>
      </c>
      <c r="H62" s="47"/>
      <c r="I62" s="47" t="str">
        <f t="shared" si="2"/>
        <v/>
      </c>
    </row>
    <row r="63" spans="6:9" x14ac:dyDescent="0.25">
      <c r="F63" s="49" t="str">
        <f t="shared" si="0"/>
        <v/>
      </c>
      <c r="G63" s="47" t="str">
        <f t="shared" si="1"/>
        <v/>
      </c>
      <c r="H63" s="47"/>
      <c r="I63" s="47" t="str">
        <f t="shared" si="2"/>
        <v/>
      </c>
    </row>
    <row r="64" spans="6:9" x14ac:dyDescent="0.25">
      <c r="F64" s="49" t="str">
        <f t="shared" si="0"/>
        <v/>
      </c>
      <c r="G64" s="47" t="str">
        <f t="shared" si="1"/>
        <v/>
      </c>
      <c r="H64" s="47"/>
      <c r="I64" s="47" t="str">
        <f t="shared" si="2"/>
        <v/>
      </c>
    </row>
    <row r="65" spans="6:9" x14ac:dyDescent="0.25">
      <c r="F65" s="49" t="str">
        <f t="shared" si="0"/>
        <v/>
      </c>
      <c r="G65" s="47" t="str">
        <f t="shared" si="1"/>
        <v/>
      </c>
      <c r="H65" s="47"/>
      <c r="I65" s="47" t="str">
        <f t="shared" si="2"/>
        <v/>
      </c>
    </row>
    <row r="66" spans="6:9" x14ac:dyDescent="0.25">
      <c r="F66" s="49" t="str">
        <f t="shared" ref="F66:F129" si="3">IF(A66="","",F65+1)</f>
        <v/>
      </c>
      <c r="G66" s="47" t="str">
        <f t="shared" ref="G66:G129" si="4">IF(B66*D66=0,"",B66*D66)</f>
        <v/>
      </c>
      <c r="H66" s="47"/>
      <c r="I66" s="47" t="str">
        <f t="shared" ref="I66:I129" si="5">IF(B66*E66=0,"",B66*E66)</f>
        <v/>
      </c>
    </row>
    <row r="67" spans="6:9" x14ac:dyDescent="0.25">
      <c r="F67" s="49" t="str">
        <f t="shared" si="3"/>
        <v/>
      </c>
      <c r="G67" s="47" t="str">
        <f t="shared" si="4"/>
        <v/>
      </c>
      <c r="H67" s="47"/>
      <c r="I67" s="47" t="str">
        <f t="shared" si="5"/>
        <v/>
      </c>
    </row>
    <row r="68" spans="6:9" x14ac:dyDescent="0.25">
      <c r="F68" s="49" t="str">
        <f t="shared" si="3"/>
        <v/>
      </c>
      <c r="G68" s="47" t="str">
        <f t="shared" si="4"/>
        <v/>
      </c>
      <c r="H68" s="47"/>
      <c r="I68" s="47" t="str">
        <f t="shared" si="5"/>
        <v/>
      </c>
    </row>
    <row r="69" spans="6:9" x14ac:dyDescent="0.25">
      <c r="F69" s="49" t="str">
        <f t="shared" si="3"/>
        <v/>
      </c>
      <c r="G69" s="47" t="str">
        <f t="shared" si="4"/>
        <v/>
      </c>
      <c r="H69" s="47"/>
      <c r="I69" s="47" t="str">
        <f t="shared" si="5"/>
        <v/>
      </c>
    </row>
    <row r="70" spans="6:9" x14ac:dyDescent="0.25">
      <c r="F70" s="49" t="str">
        <f t="shared" si="3"/>
        <v/>
      </c>
      <c r="G70" s="47" t="str">
        <f t="shared" si="4"/>
        <v/>
      </c>
      <c r="H70" s="47"/>
      <c r="I70" s="47" t="str">
        <f t="shared" si="5"/>
        <v/>
      </c>
    </row>
    <row r="71" spans="6:9" x14ac:dyDescent="0.25">
      <c r="F71" s="49" t="str">
        <f t="shared" si="3"/>
        <v/>
      </c>
      <c r="G71" s="47" t="str">
        <f t="shared" si="4"/>
        <v/>
      </c>
      <c r="H71" s="47"/>
      <c r="I71" s="47" t="str">
        <f t="shared" si="5"/>
        <v/>
      </c>
    </row>
    <row r="72" spans="6:9" x14ac:dyDescent="0.25">
      <c r="F72" s="49" t="str">
        <f t="shared" si="3"/>
        <v/>
      </c>
      <c r="G72" s="47" t="str">
        <f t="shared" si="4"/>
        <v/>
      </c>
      <c r="H72" s="47"/>
      <c r="I72" s="47" t="str">
        <f t="shared" si="5"/>
        <v/>
      </c>
    </row>
    <row r="73" spans="6:9" x14ac:dyDescent="0.25">
      <c r="F73" s="49" t="str">
        <f t="shared" si="3"/>
        <v/>
      </c>
      <c r="G73" s="47" t="str">
        <f t="shared" si="4"/>
        <v/>
      </c>
      <c r="H73" s="47"/>
      <c r="I73" s="47" t="str">
        <f t="shared" si="5"/>
        <v/>
      </c>
    </row>
    <row r="74" spans="6:9" x14ac:dyDescent="0.25">
      <c r="F74" s="49" t="str">
        <f t="shared" si="3"/>
        <v/>
      </c>
      <c r="G74" s="47" t="str">
        <f t="shared" si="4"/>
        <v/>
      </c>
      <c r="H74" s="47"/>
      <c r="I74" s="47" t="str">
        <f t="shared" si="5"/>
        <v/>
      </c>
    </row>
    <row r="75" spans="6:9" x14ac:dyDescent="0.25">
      <c r="F75" s="49" t="str">
        <f t="shared" si="3"/>
        <v/>
      </c>
      <c r="G75" s="47" t="str">
        <f t="shared" si="4"/>
        <v/>
      </c>
      <c r="H75" s="47"/>
      <c r="I75" s="47" t="str">
        <f t="shared" si="5"/>
        <v/>
      </c>
    </row>
    <row r="76" spans="6:9" x14ac:dyDescent="0.25">
      <c r="F76" s="49" t="str">
        <f t="shared" si="3"/>
        <v/>
      </c>
      <c r="G76" s="47" t="str">
        <f t="shared" si="4"/>
        <v/>
      </c>
      <c r="H76" s="47"/>
      <c r="I76" s="47" t="str">
        <f t="shared" si="5"/>
        <v/>
      </c>
    </row>
    <row r="77" spans="6:9" x14ac:dyDescent="0.25">
      <c r="F77" s="49" t="str">
        <f t="shared" si="3"/>
        <v/>
      </c>
      <c r="G77" s="47" t="str">
        <f t="shared" si="4"/>
        <v/>
      </c>
      <c r="H77" s="47"/>
      <c r="I77" s="47" t="str">
        <f t="shared" si="5"/>
        <v/>
      </c>
    </row>
    <row r="78" spans="6:9" x14ac:dyDescent="0.25">
      <c r="F78" s="49" t="str">
        <f t="shared" si="3"/>
        <v/>
      </c>
      <c r="G78" s="47" t="str">
        <f t="shared" si="4"/>
        <v/>
      </c>
      <c r="H78" s="47"/>
      <c r="I78" s="47" t="str">
        <f t="shared" si="5"/>
        <v/>
      </c>
    </row>
    <row r="79" spans="6:9" x14ac:dyDescent="0.25">
      <c r="F79" s="49" t="str">
        <f t="shared" si="3"/>
        <v/>
      </c>
      <c r="G79" s="47" t="str">
        <f t="shared" si="4"/>
        <v/>
      </c>
      <c r="H79" s="47"/>
      <c r="I79" s="47" t="str">
        <f t="shared" si="5"/>
        <v/>
      </c>
    </row>
    <row r="80" spans="6:9" x14ac:dyDescent="0.25">
      <c r="F80" s="49" t="str">
        <f t="shared" si="3"/>
        <v/>
      </c>
      <c r="G80" s="47" t="str">
        <f t="shared" si="4"/>
        <v/>
      </c>
      <c r="H80" s="47"/>
      <c r="I80" s="47" t="str">
        <f t="shared" si="5"/>
        <v/>
      </c>
    </row>
    <row r="81" spans="6:9" x14ac:dyDescent="0.25">
      <c r="F81" s="49" t="str">
        <f t="shared" si="3"/>
        <v/>
      </c>
      <c r="G81" s="47" t="str">
        <f t="shared" si="4"/>
        <v/>
      </c>
      <c r="H81" s="47"/>
      <c r="I81" s="47" t="str">
        <f t="shared" si="5"/>
        <v/>
      </c>
    </row>
    <row r="82" spans="6:9" x14ac:dyDescent="0.25">
      <c r="F82" s="49" t="str">
        <f t="shared" si="3"/>
        <v/>
      </c>
      <c r="G82" s="47" t="str">
        <f t="shared" si="4"/>
        <v/>
      </c>
      <c r="H82" s="47"/>
      <c r="I82" s="47" t="str">
        <f t="shared" si="5"/>
        <v/>
      </c>
    </row>
    <row r="83" spans="6:9" x14ac:dyDescent="0.25">
      <c r="F83" s="49" t="str">
        <f t="shared" si="3"/>
        <v/>
      </c>
      <c r="G83" s="47" t="str">
        <f t="shared" si="4"/>
        <v/>
      </c>
      <c r="H83" s="47"/>
      <c r="I83" s="47" t="str">
        <f t="shared" si="5"/>
        <v/>
      </c>
    </row>
    <row r="84" spans="6:9" x14ac:dyDescent="0.25">
      <c r="F84" s="49" t="str">
        <f t="shared" si="3"/>
        <v/>
      </c>
      <c r="G84" s="47" t="str">
        <f t="shared" si="4"/>
        <v/>
      </c>
      <c r="H84" s="47"/>
      <c r="I84" s="47" t="str">
        <f t="shared" si="5"/>
        <v/>
      </c>
    </row>
    <row r="85" spans="6:9" x14ac:dyDescent="0.25">
      <c r="F85" s="49" t="str">
        <f t="shared" si="3"/>
        <v/>
      </c>
      <c r="G85" s="47" t="str">
        <f t="shared" si="4"/>
        <v/>
      </c>
      <c r="H85" s="47"/>
      <c r="I85" s="47" t="str">
        <f t="shared" si="5"/>
        <v/>
      </c>
    </row>
    <row r="86" spans="6:9" x14ac:dyDescent="0.25">
      <c r="F86" s="49" t="str">
        <f t="shared" si="3"/>
        <v/>
      </c>
      <c r="G86" s="47" t="str">
        <f t="shared" si="4"/>
        <v/>
      </c>
      <c r="H86" s="47"/>
      <c r="I86" s="47" t="str">
        <f t="shared" si="5"/>
        <v/>
      </c>
    </row>
    <row r="87" spans="6:9" x14ac:dyDescent="0.25">
      <c r="F87" s="49" t="str">
        <f t="shared" si="3"/>
        <v/>
      </c>
      <c r="G87" s="47" t="str">
        <f t="shared" si="4"/>
        <v/>
      </c>
      <c r="H87" s="47"/>
      <c r="I87" s="47" t="str">
        <f t="shared" si="5"/>
        <v/>
      </c>
    </row>
    <row r="88" spans="6:9" x14ac:dyDescent="0.25">
      <c r="F88" s="49" t="str">
        <f t="shared" si="3"/>
        <v/>
      </c>
      <c r="G88" s="47" t="str">
        <f t="shared" si="4"/>
        <v/>
      </c>
      <c r="H88" s="47"/>
      <c r="I88" s="47" t="str">
        <f t="shared" si="5"/>
        <v/>
      </c>
    </row>
    <row r="89" spans="6:9" x14ac:dyDescent="0.25">
      <c r="F89" s="49" t="str">
        <f t="shared" si="3"/>
        <v/>
      </c>
      <c r="G89" s="47" t="str">
        <f t="shared" si="4"/>
        <v/>
      </c>
      <c r="H89" s="47"/>
      <c r="I89" s="47" t="str">
        <f t="shared" si="5"/>
        <v/>
      </c>
    </row>
    <row r="90" spans="6:9" x14ac:dyDescent="0.25">
      <c r="F90" s="49" t="str">
        <f t="shared" si="3"/>
        <v/>
      </c>
      <c r="G90" s="47" t="str">
        <f t="shared" si="4"/>
        <v/>
      </c>
      <c r="H90" s="47"/>
      <c r="I90" s="47" t="str">
        <f t="shared" si="5"/>
        <v/>
      </c>
    </row>
    <row r="91" spans="6:9" x14ac:dyDescent="0.25">
      <c r="F91" s="49" t="str">
        <f t="shared" si="3"/>
        <v/>
      </c>
      <c r="G91" s="47" t="str">
        <f t="shared" si="4"/>
        <v/>
      </c>
      <c r="H91" s="47"/>
      <c r="I91" s="47" t="str">
        <f t="shared" si="5"/>
        <v/>
      </c>
    </row>
    <row r="92" spans="6:9" x14ac:dyDescent="0.25">
      <c r="F92" s="49" t="str">
        <f t="shared" si="3"/>
        <v/>
      </c>
      <c r="G92" s="47" t="str">
        <f t="shared" si="4"/>
        <v/>
      </c>
      <c r="H92" s="47"/>
      <c r="I92" s="47" t="str">
        <f t="shared" si="5"/>
        <v/>
      </c>
    </row>
    <row r="93" spans="6:9" x14ac:dyDescent="0.25">
      <c r="F93" s="49" t="str">
        <f t="shared" si="3"/>
        <v/>
      </c>
      <c r="G93" s="47" t="str">
        <f t="shared" si="4"/>
        <v/>
      </c>
      <c r="H93" s="47"/>
      <c r="I93" s="47" t="str">
        <f t="shared" si="5"/>
        <v/>
      </c>
    </row>
    <row r="94" spans="6:9" x14ac:dyDescent="0.25">
      <c r="F94" s="49" t="str">
        <f t="shared" si="3"/>
        <v/>
      </c>
      <c r="G94" s="47" t="str">
        <f t="shared" si="4"/>
        <v/>
      </c>
      <c r="H94" s="47"/>
      <c r="I94" s="47" t="str">
        <f t="shared" si="5"/>
        <v/>
      </c>
    </row>
    <row r="95" spans="6:9" x14ac:dyDescent="0.25">
      <c r="F95" s="49" t="str">
        <f t="shared" si="3"/>
        <v/>
      </c>
      <c r="G95" s="47" t="str">
        <f t="shared" si="4"/>
        <v/>
      </c>
      <c r="H95" s="47"/>
      <c r="I95" s="47" t="str">
        <f t="shared" si="5"/>
        <v/>
      </c>
    </row>
    <row r="96" spans="6:9" x14ac:dyDescent="0.25">
      <c r="F96" s="49" t="str">
        <f t="shared" si="3"/>
        <v/>
      </c>
      <c r="G96" s="47" t="str">
        <f t="shared" si="4"/>
        <v/>
      </c>
      <c r="H96" s="47"/>
      <c r="I96" s="47" t="str">
        <f t="shared" si="5"/>
        <v/>
      </c>
    </row>
    <row r="97" spans="6:9" x14ac:dyDescent="0.25">
      <c r="F97" s="49" t="str">
        <f t="shared" si="3"/>
        <v/>
      </c>
      <c r="G97" s="47" t="str">
        <f t="shared" si="4"/>
        <v/>
      </c>
      <c r="H97" s="47"/>
      <c r="I97" s="47" t="str">
        <f t="shared" si="5"/>
        <v/>
      </c>
    </row>
    <row r="98" spans="6:9" x14ac:dyDescent="0.25">
      <c r="F98" s="49" t="str">
        <f t="shared" si="3"/>
        <v/>
      </c>
      <c r="G98" s="47" t="str">
        <f t="shared" si="4"/>
        <v/>
      </c>
      <c r="H98" s="47"/>
      <c r="I98" s="47" t="str">
        <f t="shared" si="5"/>
        <v/>
      </c>
    </row>
    <row r="99" spans="6:9" x14ac:dyDescent="0.25">
      <c r="F99" s="49" t="str">
        <f t="shared" si="3"/>
        <v/>
      </c>
      <c r="G99" s="47" t="str">
        <f t="shared" si="4"/>
        <v/>
      </c>
      <c r="H99" s="47"/>
      <c r="I99" s="47" t="str">
        <f t="shared" si="5"/>
        <v/>
      </c>
    </row>
    <row r="100" spans="6:9" x14ac:dyDescent="0.25">
      <c r="F100" s="49" t="str">
        <f t="shared" si="3"/>
        <v/>
      </c>
      <c r="G100" s="47" t="str">
        <f t="shared" si="4"/>
        <v/>
      </c>
      <c r="H100" s="47"/>
      <c r="I100" s="47" t="str">
        <f t="shared" si="5"/>
        <v/>
      </c>
    </row>
    <row r="101" spans="6:9" x14ac:dyDescent="0.25">
      <c r="F101" s="49" t="str">
        <f t="shared" si="3"/>
        <v/>
      </c>
      <c r="G101" s="47" t="str">
        <f t="shared" si="4"/>
        <v/>
      </c>
      <c r="H101" s="47"/>
      <c r="I101" s="47" t="str">
        <f t="shared" si="5"/>
        <v/>
      </c>
    </row>
    <row r="102" spans="6:9" x14ac:dyDescent="0.25">
      <c r="F102" s="49" t="str">
        <f t="shared" si="3"/>
        <v/>
      </c>
      <c r="G102" s="47" t="str">
        <f t="shared" si="4"/>
        <v/>
      </c>
      <c r="H102" s="47"/>
      <c r="I102" s="47" t="str">
        <f t="shared" si="5"/>
        <v/>
      </c>
    </row>
    <row r="103" spans="6:9" x14ac:dyDescent="0.25">
      <c r="F103" s="49" t="str">
        <f t="shared" si="3"/>
        <v/>
      </c>
      <c r="G103" s="47" t="str">
        <f t="shared" si="4"/>
        <v/>
      </c>
      <c r="H103" s="47"/>
      <c r="I103" s="47" t="str">
        <f t="shared" si="5"/>
        <v/>
      </c>
    </row>
    <row r="104" spans="6:9" x14ac:dyDescent="0.25">
      <c r="F104" s="49" t="str">
        <f t="shared" si="3"/>
        <v/>
      </c>
      <c r="G104" s="47" t="str">
        <f t="shared" si="4"/>
        <v/>
      </c>
      <c r="H104" s="47"/>
      <c r="I104" s="47" t="str">
        <f t="shared" si="5"/>
        <v/>
      </c>
    </row>
    <row r="105" spans="6:9" x14ac:dyDescent="0.25">
      <c r="F105" s="49" t="str">
        <f t="shared" si="3"/>
        <v/>
      </c>
      <c r="G105" s="47" t="str">
        <f t="shared" si="4"/>
        <v/>
      </c>
      <c r="H105" s="47"/>
      <c r="I105" s="47" t="str">
        <f t="shared" si="5"/>
        <v/>
      </c>
    </row>
    <row r="106" spans="6:9" x14ac:dyDescent="0.25">
      <c r="F106" s="49" t="str">
        <f t="shared" si="3"/>
        <v/>
      </c>
      <c r="G106" s="47" t="str">
        <f t="shared" si="4"/>
        <v/>
      </c>
      <c r="H106" s="47"/>
      <c r="I106" s="47" t="str">
        <f t="shared" si="5"/>
        <v/>
      </c>
    </row>
    <row r="107" spans="6:9" x14ac:dyDescent="0.25">
      <c r="F107" s="49" t="str">
        <f t="shared" si="3"/>
        <v/>
      </c>
      <c r="G107" s="47" t="str">
        <f t="shared" si="4"/>
        <v/>
      </c>
      <c r="H107" s="47"/>
      <c r="I107" s="47" t="str">
        <f t="shared" si="5"/>
        <v/>
      </c>
    </row>
    <row r="108" spans="6:9" x14ac:dyDescent="0.25">
      <c r="F108" s="49" t="str">
        <f t="shared" si="3"/>
        <v/>
      </c>
      <c r="G108" s="47" t="str">
        <f t="shared" si="4"/>
        <v/>
      </c>
      <c r="H108" s="47"/>
      <c r="I108" s="47" t="str">
        <f t="shared" si="5"/>
        <v/>
      </c>
    </row>
    <row r="109" spans="6:9" x14ac:dyDescent="0.25">
      <c r="F109" s="49" t="str">
        <f t="shared" si="3"/>
        <v/>
      </c>
      <c r="G109" s="47" t="str">
        <f t="shared" si="4"/>
        <v/>
      </c>
      <c r="H109" s="47"/>
      <c r="I109" s="47" t="str">
        <f t="shared" si="5"/>
        <v/>
      </c>
    </row>
    <row r="110" spans="6:9" x14ac:dyDescent="0.25">
      <c r="F110" s="49" t="str">
        <f t="shared" si="3"/>
        <v/>
      </c>
      <c r="G110" s="47" t="str">
        <f t="shared" si="4"/>
        <v/>
      </c>
      <c r="H110" s="47"/>
      <c r="I110" s="47" t="str">
        <f t="shared" si="5"/>
        <v/>
      </c>
    </row>
    <row r="111" spans="6:9" x14ac:dyDescent="0.25">
      <c r="F111" s="49" t="str">
        <f t="shared" si="3"/>
        <v/>
      </c>
      <c r="G111" s="47" t="str">
        <f t="shared" si="4"/>
        <v/>
      </c>
      <c r="H111" s="47"/>
      <c r="I111" s="47" t="str">
        <f t="shared" si="5"/>
        <v/>
      </c>
    </row>
    <row r="112" spans="6:9" x14ac:dyDescent="0.25">
      <c r="F112" s="49" t="str">
        <f t="shared" si="3"/>
        <v/>
      </c>
      <c r="G112" s="47" t="str">
        <f t="shared" si="4"/>
        <v/>
      </c>
      <c r="H112" s="47"/>
      <c r="I112" s="47" t="str">
        <f t="shared" si="5"/>
        <v/>
      </c>
    </row>
    <row r="113" spans="6:9" x14ac:dyDescent="0.25">
      <c r="F113" s="49" t="str">
        <f t="shared" si="3"/>
        <v/>
      </c>
      <c r="G113" s="47" t="str">
        <f t="shared" si="4"/>
        <v/>
      </c>
      <c r="H113" s="47"/>
      <c r="I113" s="47" t="str">
        <f t="shared" si="5"/>
        <v/>
      </c>
    </row>
    <row r="114" spans="6:9" x14ac:dyDescent="0.25">
      <c r="F114" s="49" t="str">
        <f t="shared" si="3"/>
        <v/>
      </c>
      <c r="G114" s="47" t="str">
        <f t="shared" si="4"/>
        <v/>
      </c>
      <c r="H114" s="47"/>
      <c r="I114" s="47" t="str">
        <f t="shared" si="5"/>
        <v/>
      </c>
    </row>
    <row r="115" spans="6:9" x14ac:dyDescent="0.25">
      <c r="F115" s="49" t="str">
        <f t="shared" si="3"/>
        <v/>
      </c>
      <c r="G115" s="47" t="str">
        <f t="shared" si="4"/>
        <v/>
      </c>
      <c r="H115" s="47"/>
      <c r="I115" s="47" t="str">
        <f t="shared" si="5"/>
        <v/>
      </c>
    </row>
    <row r="116" spans="6:9" x14ac:dyDescent="0.25">
      <c r="F116" s="49" t="str">
        <f t="shared" si="3"/>
        <v/>
      </c>
      <c r="G116" s="47" t="str">
        <f t="shared" si="4"/>
        <v/>
      </c>
      <c r="H116" s="47"/>
      <c r="I116" s="47" t="str">
        <f t="shared" si="5"/>
        <v/>
      </c>
    </row>
    <row r="117" spans="6:9" x14ac:dyDescent="0.25">
      <c r="F117" s="49" t="str">
        <f t="shared" si="3"/>
        <v/>
      </c>
      <c r="G117" s="47" t="str">
        <f t="shared" si="4"/>
        <v/>
      </c>
      <c r="H117" s="47"/>
      <c r="I117" s="47" t="str">
        <f t="shared" si="5"/>
        <v/>
      </c>
    </row>
    <row r="118" spans="6:9" x14ac:dyDescent="0.25">
      <c r="F118" s="49" t="str">
        <f t="shared" si="3"/>
        <v/>
      </c>
      <c r="G118" s="47" t="str">
        <f t="shared" si="4"/>
        <v/>
      </c>
      <c r="H118" s="47"/>
      <c r="I118" s="47" t="str">
        <f t="shared" si="5"/>
        <v/>
      </c>
    </row>
    <row r="119" spans="6:9" x14ac:dyDescent="0.25">
      <c r="F119" s="49" t="str">
        <f t="shared" si="3"/>
        <v/>
      </c>
      <c r="G119" s="47" t="str">
        <f t="shared" si="4"/>
        <v/>
      </c>
      <c r="H119" s="47"/>
      <c r="I119" s="47" t="str">
        <f t="shared" si="5"/>
        <v/>
      </c>
    </row>
    <row r="120" spans="6:9" x14ac:dyDescent="0.25">
      <c r="F120" s="49" t="str">
        <f t="shared" si="3"/>
        <v/>
      </c>
      <c r="G120" s="47" t="str">
        <f t="shared" si="4"/>
        <v/>
      </c>
      <c r="H120" s="47"/>
      <c r="I120" s="47" t="str">
        <f t="shared" si="5"/>
        <v/>
      </c>
    </row>
    <row r="121" spans="6:9" x14ac:dyDescent="0.25">
      <c r="F121" s="49" t="str">
        <f t="shared" si="3"/>
        <v/>
      </c>
      <c r="G121" s="47" t="str">
        <f t="shared" si="4"/>
        <v/>
      </c>
      <c r="H121" s="47"/>
      <c r="I121" s="47" t="str">
        <f t="shared" si="5"/>
        <v/>
      </c>
    </row>
    <row r="122" spans="6:9" x14ac:dyDescent="0.25">
      <c r="F122" s="49" t="str">
        <f t="shared" si="3"/>
        <v/>
      </c>
      <c r="G122" s="47" t="str">
        <f t="shared" si="4"/>
        <v/>
      </c>
      <c r="H122" s="47"/>
      <c r="I122" s="47" t="str">
        <f t="shared" si="5"/>
        <v/>
      </c>
    </row>
    <row r="123" spans="6:9" x14ac:dyDescent="0.25">
      <c r="F123" s="49" t="str">
        <f t="shared" si="3"/>
        <v/>
      </c>
      <c r="G123" s="47" t="str">
        <f t="shared" si="4"/>
        <v/>
      </c>
      <c r="H123" s="47"/>
      <c r="I123" s="47" t="str">
        <f t="shared" si="5"/>
        <v/>
      </c>
    </row>
    <row r="124" spans="6:9" x14ac:dyDescent="0.25">
      <c r="F124" s="49" t="str">
        <f t="shared" si="3"/>
        <v/>
      </c>
      <c r="G124" s="47" t="str">
        <f t="shared" si="4"/>
        <v/>
      </c>
      <c r="H124" s="47"/>
      <c r="I124" s="47" t="str">
        <f t="shared" si="5"/>
        <v/>
      </c>
    </row>
    <row r="125" spans="6:9" x14ac:dyDescent="0.25">
      <c r="F125" s="49" t="str">
        <f t="shared" si="3"/>
        <v/>
      </c>
      <c r="G125" s="47" t="str">
        <f t="shared" si="4"/>
        <v/>
      </c>
      <c r="H125" s="47"/>
      <c r="I125" s="47" t="str">
        <f t="shared" si="5"/>
        <v/>
      </c>
    </row>
    <row r="126" spans="6:9" x14ac:dyDescent="0.25">
      <c r="F126" s="49" t="str">
        <f t="shared" si="3"/>
        <v/>
      </c>
      <c r="G126" s="47" t="str">
        <f t="shared" si="4"/>
        <v/>
      </c>
      <c r="H126" s="47"/>
      <c r="I126" s="47" t="str">
        <f t="shared" si="5"/>
        <v/>
      </c>
    </row>
    <row r="127" spans="6:9" x14ac:dyDescent="0.25">
      <c r="F127" s="49" t="str">
        <f t="shared" si="3"/>
        <v/>
      </c>
      <c r="G127" s="47" t="str">
        <f t="shared" si="4"/>
        <v/>
      </c>
      <c r="H127" s="47"/>
      <c r="I127" s="47" t="str">
        <f t="shared" si="5"/>
        <v/>
      </c>
    </row>
    <row r="128" spans="6:9" x14ac:dyDescent="0.25">
      <c r="F128" s="49" t="str">
        <f t="shared" si="3"/>
        <v/>
      </c>
      <c r="G128" s="47" t="str">
        <f t="shared" si="4"/>
        <v/>
      </c>
      <c r="H128" s="47"/>
      <c r="I128" s="47" t="str">
        <f t="shared" si="5"/>
        <v/>
      </c>
    </row>
    <row r="129" spans="6:9" x14ac:dyDescent="0.25">
      <c r="F129" s="49" t="str">
        <f t="shared" si="3"/>
        <v/>
      </c>
      <c r="G129" s="47" t="str">
        <f t="shared" si="4"/>
        <v/>
      </c>
      <c r="H129" s="47"/>
      <c r="I129" s="47" t="str">
        <f t="shared" si="5"/>
        <v/>
      </c>
    </row>
    <row r="130" spans="6:9" x14ac:dyDescent="0.25">
      <c r="F130" s="49" t="str">
        <f t="shared" ref="F130:F149" si="6">IF(A130="","",F129+1)</f>
        <v/>
      </c>
      <c r="G130" s="47" t="str">
        <f t="shared" ref="G130:G149" si="7">IF(B130*D130=0,"",B130*D130)</f>
        <v/>
      </c>
      <c r="H130" s="47"/>
      <c r="I130" s="47" t="str">
        <f t="shared" ref="I130:I149" si="8">IF(B130*E130=0,"",B130*E130)</f>
        <v/>
      </c>
    </row>
    <row r="131" spans="6:9" x14ac:dyDescent="0.25">
      <c r="F131" s="49" t="str">
        <f t="shared" si="6"/>
        <v/>
      </c>
      <c r="G131" s="47" t="str">
        <f t="shared" si="7"/>
        <v/>
      </c>
      <c r="H131" s="47"/>
      <c r="I131" s="47" t="str">
        <f t="shared" si="8"/>
        <v/>
      </c>
    </row>
    <row r="132" spans="6:9" x14ac:dyDescent="0.25">
      <c r="F132" s="49" t="str">
        <f t="shared" si="6"/>
        <v/>
      </c>
      <c r="G132" s="47" t="str">
        <f t="shared" si="7"/>
        <v/>
      </c>
      <c r="H132" s="47"/>
      <c r="I132" s="47" t="str">
        <f t="shared" si="8"/>
        <v/>
      </c>
    </row>
    <row r="133" spans="6:9" x14ac:dyDescent="0.25">
      <c r="F133" s="49" t="str">
        <f t="shared" si="6"/>
        <v/>
      </c>
      <c r="G133" s="47" t="str">
        <f t="shared" si="7"/>
        <v/>
      </c>
      <c r="H133" s="47"/>
      <c r="I133" s="47" t="str">
        <f t="shared" si="8"/>
        <v/>
      </c>
    </row>
    <row r="134" spans="6:9" x14ac:dyDescent="0.25">
      <c r="F134" s="49" t="str">
        <f t="shared" si="6"/>
        <v/>
      </c>
      <c r="G134" s="47" t="str">
        <f t="shared" si="7"/>
        <v/>
      </c>
      <c r="H134" s="47"/>
      <c r="I134" s="47" t="str">
        <f t="shared" si="8"/>
        <v/>
      </c>
    </row>
    <row r="135" spans="6:9" x14ac:dyDescent="0.25">
      <c r="F135" s="49" t="str">
        <f t="shared" si="6"/>
        <v/>
      </c>
      <c r="G135" s="47" t="str">
        <f t="shared" si="7"/>
        <v/>
      </c>
      <c r="H135" s="47"/>
      <c r="I135" s="47" t="str">
        <f t="shared" si="8"/>
        <v/>
      </c>
    </row>
    <row r="136" spans="6:9" x14ac:dyDescent="0.25">
      <c r="F136" s="49" t="str">
        <f t="shared" si="6"/>
        <v/>
      </c>
      <c r="G136" s="47" t="str">
        <f t="shared" si="7"/>
        <v/>
      </c>
      <c r="H136" s="47"/>
      <c r="I136" s="47" t="str">
        <f t="shared" si="8"/>
        <v/>
      </c>
    </row>
    <row r="137" spans="6:9" x14ac:dyDescent="0.25">
      <c r="F137" s="49" t="str">
        <f t="shared" si="6"/>
        <v/>
      </c>
      <c r="G137" s="47" t="str">
        <f t="shared" si="7"/>
        <v/>
      </c>
      <c r="H137" s="47"/>
      <c r="I137" s="47" t="str">
        <f t="shared" si="8"/>
        <v/>
      </c>
    </row>
    <row r="138" spans="6:9" x14ac:dyDescent="0.25">
      <c r="F138" s="49" t="str">
        <f t="shared" si="6"/>
        <v/>
      </c>
      <c r="G138" s="47" t="str">
        <f t="shared" si="7"/>
        <v/>
      </c>
      <c r="H138" s="47"/>
      <c r="I138" s="47" t="str">
        <f t="shared" si="8"/>
        <v/>
      </c>
    </row>
    <row r="139" spans="6:9" x14ac:dyDescent="0.25">
      <c r="F139" s="49" t="str">
        <f t="shared" si="6"/>
        <v/>
      </c>
      <c r="G139" s="47" t="str">
        <f t="shared" si="7"/>
        <v/>
      </c>
      <c r="H139" s="47"/>
      <c r="I139" s="47" t="str">
        <f t="shared" si="8"/>
        <v/>
      </c>
    </row>
    <row r="140" spans="6:9" x14ac:dyDescent="0.25">
      <c r="F140" s="49" t="str">
        <f t="shared" si="6"/>
        <v/>
      </c>
      <c r="G140" s="47" t="str">
        <f t="shared" si="7"/>
        <v/>
      </c>
      <c r="H140" s="47"/>
      <c r="I140" s="47" t="str">
        <f t="shared" si="8"/>
        <v/>
      </c>
    </row>
    <row r="141" spans="6:9" x14ac:dyDescent="0.25">
      <c r="F141" s="49" t="str">
        <f t="shared" si="6"/>
        <v/>
      </c>
      <c r="G141" s="47" t="str">
        <f t="shared" si="7"/>
        <v/>
      </c>
      <c r="H141" s="47"/>
      <c r="I141" s="47" t="str">
        <f t="shared" si="8"/>
        <v/>
      </c>
    </row>
    <row r="142" spans="6:9" x14ac:dyDescent="0.25">
      <c r="F142" s="49" t="str">
        <f t="shared" si="6"/>
        <v/>
      </c>
      <c r="G142" s="47" t="str">
        <f t="shared" si="7"/>
        <v/>
      </c>
      <c r="H142" s="47"/>
      <c r="I142" s="47" t="str">
        <f t="shared" si="8"/>
        <v/>
      </c>
    </row>
    <row r="143" spans="6:9" x14ac:dyDescent="0.25">
      <c r="F143" s="49" t="str">
        <f t="shared" si="6"/>
        <v/>
      </c>
      <c r="G143" s="47" t="str">
        <f t="shared" si="7"/>
        <v/>
      </c>
      <c r="H143" s="47"/>
      <c r="I143" s="47" t="str">
        <f t="shared" si="8"/>
        <v/>
      </c>
    </row>
    <row r="144" spans="6:9" x14ac:dyDescent="0.25">
      <c r="F144" s="49" t="str">
        <f t="shared" si="6"/>
        <v/>
      </c>
      <c r="G144" s="47" t="str">
        <f t="shared" si="7"/>
        <v/>
      </c>
      <c r="H144" s="47"/>
      <c r="I144" s="47" t="str">
        <f t="shared" si="8"/>
        <v/>
      </c>
    </row>
    <row r="145" spans="6:9" x14ac:dyDescent="0.25">
      <c r="F145" s="49" t="str">
        <f t="shared" si="6"/>
        <v/>
      </c>
      <c r="G145" s="47" t="str">
        <f t="shared" si="7"/>
        <v/>
      </c>
      <c r="H145" s="47"/>
      <c r="I145" s="47" t="str">
        <f t="shared" si="8"/>
        <v/>
      </c>
    </row>
    <row r="146" spans="6:9" x14ac:dyDescent="0.25">
      <c r="F146" s="49" t="str">
        <f t="shared" si="6"/>
        <v/>
      </c>
      <c r="G146" s="47" t="str">
        <f t="shared" si="7"/>
        <v/>
      </c>
      <c r="H146" s="47"/>
      <c r="I146" s="47" t="str">
        <f t="shared" si="8"/>
        <v/>
      </c>
    </row>
    <row r="147" spans="6:9" x14ac:dyDescent="0.25">
      <c r="F147" s="49" t="str">
        <f t="shared" si="6"/>
        <v/>
      </c>
      <c r="G147" s="47" t="str">
        <f t="shared" si="7"/>
        <v/>
      </c>
      <c r="H147" s="47"/>
      <c r="I147" s="47" t="str">
        <f t="shared" si="8"/>
        <v/>
      </c>
    </row>
    <row r="148" spans="6:9" x14ac:dyDescent="0.25">
      <c r="F148" s="49" t="str">
        <f t="shared" si="6"/>
        <v/>
      </c>
      <c r="G148" s="47" t="str">
        <f t="shared" si="7"/>
        <v/>
      </c>
      <c r="H148" s="47"/>
      <c r="I148" s="47" t="str">
        <f t="shared" si="8"/>
        <v/>
      </c>
    </row>
    <row r="149" spans="6:9" x14ac:dyDescent="0.25">
      <c r="F149" s="49" t="str">
        <f t="shared" si="6"/>
        <v/>
      </c>
      <c r="G149" s="47" t="str">
        <f t="shared" si="7"/>
        <v/>
      </c>
      <c r="H149" s="47"/>
      <c r="I149" s="47" t="str">
        <f t="shared" si="8"/>
        <v/>
      </c>
    </row>
    <row r="150" spans="6:9" x14ac:dyDescent="0.25">
      <c r="F150" s="49" t="str">
        <f t="shared" ref="F150" si="9">IF(A150="","",F149+1)</f>
        <v/>
      </c>
      <c r="G150" s="47" t="str">
        <f t="shared" ref="G150" si="10">IF(B150*D150=0,"",B150*D150)</f>
        <v/>
      </c>
      <c r="H150" s="47"/>
      <c r="I150" s="47" t="str">
        <f t="shared" ref="I150" si="11">IF(B150*E150=0,"",B150*E150)</f>
        <v/>
      </c>
    </row>
  </sheetData>
  <sheetProtection algorithmName="SHA-512" hashValue="JxoUgT/yElAKsh/q9B4XI67goV1iXpkf9DT5+MJxuHzrU0eKJjpJsOU/GiuXm+ZkgUr176BFXo4VdMqEEbqdqQ==" saltValue="gKPfMd+SMOpo8seinICMog==" spinCount="100000" sheet="1" objects="1" scenarios="1" selectLockedCells="1"/>
  <conditionalFormatting sqref="G1:H1 G150:H104857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0:I1048576 I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H1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4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40"/>
  <sheetViews>
    <sheetView workbookViewId="0">
      <selection activeCell="B21" sqref="B21"/>
    </sheetView>
  </sheetViews>
  <sheetFormatPr baseColWidth="10" defaultRowHeight="15" x14ac:dyDescent="0.25"/>
  <cols>
    <col min="1" max="1" width="25.7109375" customWidth="1"/>
    <col min="2" max="3" width="15.7109375" style="3" customWidth="1"/>
    <col min="4" max="7" width="15.7109375" style="6" customWidth="1"/>
  </cols>
  <sheetData>
    <row r="2" spans="1:7" x14ac:dyDescent="0.25">
      <c r="A2" t="s">
        <v>49</v>
      </c>
      <c r="B2" s="5">
        <f>SUM(Zonas!B:B)</f>
        <v>416.59436999999997</v>
      </c>
    </row>
    <row r="3" spans="1:7" x14ac:dyDescent="0.25">
      <c r="A3" t="s">
        <v>50</v>
      </c>
      <c r="B3" s="3">
        <f>MAX(Zonas!F:F)</f>
        <v>10</v>
      </c>
    </row>
    <row r="5" spans="1:7" x14ac:dyDescent="0.25">
      <c r="A5" t="s">
        <v>51</v>
      </c>
      <c r="B5" s="12">
        <f>SUM(Zonas!G:G)/Totales!B2</f>
        <v>-37.242382435990841</v>
      </c>
    </row>
    <row r="6" spans="1:7" x14ac:dyDescent="0.25">
      <c r="A6" t="s">
        <v>52</v>
      </c>
      <c r="B6" s="12">
        <f>SUM(Zonas!I:I)/Totales!B2</f>
        <v>15.524234558795181</v>
      </c>
    </row>
    <row r="8" spans="1:7" x14ac:dyDescent="0.25">
      <c r="A8" s="1" t="s">
        <v>54</v>
      </c>
      <c r="B8" s="3" t="s">
        <v>40</v>
      </c>
      <c r="C8" s="3" t="s">
        <v>41</v>
      </c>
      <c r="D8" s="6" t="s">
        <v>42</v>
      </c>
      <c r="E8" s="6" t="s">
        <v>43</v>
      </c>
      <c r="F8" s="6" t="s">
        <v>44</v>
      </c>
      <c r="G8" s="6" t="s">
        <v>45</v>
      </c>
    </row>
    <row r="9" spans="1:7" x14ac:dyDescent="0.25">
      <c r="A9" t="s">
        <v>46</v>
      </c>
      <c r="B9" s="4">
        <f>SUM(Paredes!J2:J150)/$B$2</f>
        <v>0.1664941638561582</v>
      </c>
      <c r="C9" s="4">
        <f>SUM(Paredes!K2:K150)/$B$2</f>
        <v>-18.293690850208414</v>
      </c>
      <c r="D9" s="7">
        <f>SUM(Paredes!L2:L150)/$B$2</f>
        <v>-18.127196589798892</v>
      </c>
      <c r="E9" s="7">
        <f>SUM(Paredes!M2:M150)/$B$2</f>
        <v>2.104645428739131</v>
      </c>
      <c r="F9" s="7">
        <f>SUM(Paredes!N2:N150)/$B$2</f>
        <v>-1.4687376105243384</v>
      </c>
      <c r="G9" s="7">
        <f>SUM(Paredes!O2:O150)/$B$2</f>
        <v>0.63590781821479248</v>
      </c>
    </row>
    <row r="10" spans="1:7" x14ac:dyDescent="0.25">
      <c r="A10" t="s">
        <v>1</v>
      </c>
      <c r="B10" s="4">
        <f>SUM(Cubiertas!J2:J150)/$B$2</f>
        <v>3.871817664741125E-2</v>
      </c>
      <c r="C10" s="4">
        <f>SUM(Cubiertas!K2:K150)/$B$2</f>
        <v>-4.7600599300295858</v>
      </c>
      <c r="D10" s="7">
        <f>SUM(Cubiertas!L2:L150)/$B$2</f>
        <v>-4.721341628334323</v>
      </c>
      <c r="E10" s="7">
        <f>SUM(Cubiertas!M2:M150)/$B$2</f>
        <v>1.1897529004485852</v>
      </c>
      <c r="F10" s="7">
        <f>SUM(Cubiertas!N2:N150)/$B$2</f>
        <v>-0.29592352408228417</v>
      </c>
      <c r="G10" s="7">
        <f>SUM(Cubiertas!O2:O150)/$B$2</f>
        <v>0.8938293138644986</v>
      </c>
    </row>
    <row r="11" spans="1:7" x14ac:dyDescent="0.25">
      <c r="A11" s="1" t="s">
        <v>2</v>
      </c>
      <c r="B11" s="4">
        <f>SUM(Suelos!J2:J150)/$B$2</f>
        <v>5.2003479404462427E-3</v>
      </c>
      <c r="C11" s="4">
        <f>SUM(Suelos!K2:K150)/$B$2</f>
        <v>-1.3571457386585302</v>
      </c>
      <c r="D11" s="7">
        <f>SUM(Suelos!L2:L150)/$B$2</f>
        <v>-1.3519456135128758</v>
      </c>
      <c r="E11" s="7">
        <f>SUM(Suelos!M2:M150)/$B$2</f>
        <v>0.17186395688968623</v>
      </c>
      <c r="F11" s="7">
        <f>SUM(Suelos!N2:N150)/$B$2</f>
        <v>-8.7250200204575482E-2</v>
      </c>
      <c r="G11" s="7">
        <f>SUM(Suelos!O2:O150)/$B$2</f>
        <v>8.4613979479902721E-2</v>
      </c>
    </row>
    <row r="12" spans="1:7" x14ac:dyDescent="0.25">
      <c r="A12" s="1" t="s">
        <v>16</v>
      </c>
      <c r="B12" s="4">
        <f>SUM(Pts!J2:J150)/$B$2</f>
        <v>7.8633550445549705E-2</v>
      </c>
      <c r="C12" s="4">
        <f>SUM(Pts!K2:K150)/$B$2</f>
        <v>-11.695553006323351</v>
      </c>
      <c r="D12" s="7">
        <f>SUM(Pts!L2:L150)/$B$2</f>
        <v>-11.616919267645205</v>
      </c>
      <c r="E12" s="7">
        <f>SUM(Pts!M2:M150)/$B$2</f>
        <v>2.5512963282076422</v>
      </c>
      <c r="F12" s="7">
        <f>SUM(Pts!N2:N150)/$B$2</f>
        <v>-0.83385589530114879</v>
      </c>
      <c r="G12" s="7">
        <f>SUM(Pts!O2:O150)/$B$2</f>
        <v>1.7174403992271934</v>
      </c>
    </row>
    <row r="13" spans="1:7" x14ac:dyDescent="0.25">
      <c r="A13" s="1" t="s">
        <v>17</v>
      </c>
      <c r="B13" s="4">
        <f>SUM(Solar!J2:J150)/$B$2</f>
        <v>24.520929688933389</v>
      </c>
      <c r="C13" s="4">
        <f>SUM(Solar!K2:K150)/$B$2</f>
        <v>0</v>
      </c>
      <c r="D13" s="7">
        <f>SUM(Solar!L2:L150)/$B$2</f>
        <v>24.520929688933389</v>
      </c>
      <c r="E13" s="7">
        <f>SUM(Solar!M2:M150)/$B$2</f>
        <v>11.687689965664202</v>
      </c>
      <c r="F13" s="7">
        <f>SUM(Solar!N2:N150)/$B$2</f>
        <v>0</v>
      </c>
      <c r="G13" s="7">
        <f>SUM(Solar!O2:O150)/$B$2</f>
        <v>11.687689965664202</v>
      </c>
    </row>
    <row r="14" spans="1:7" x14ac:dyDescent="0.25">
      <c r="A14" s="1" t="s">
        <v>18</v>
      </c>
      <c r="B14" s="4">
        <f>SUM(Ventanas!J2:J150)/$B$2</f>
        <v>0.20905652292452728</v>
      </c>
      <c r="C14" s="4">
        <f>SUM(Ventanas!K2:K150)/$B$2</f>
        <v>-13.804885097311626</v>
      </c>
      <c r="D14" s="7">
        <f>SUM(Ventanas!L2:L150)/$B$2</f>
        <v>-13.595828288780156</v>
      </c>
      <c r="E14" s="7">
        <f>SUM(Ventanas!M2:M150)/$B$2</f>
        <v>5.2993227420587701</v>
      </c>
      <c r="F14" s="7">
        <f>SUM(Ventanas!N2:N150)/$B$2</f>
        <v>-2.6833993995486094</v>
      </c>
      <c r="G14" s="7">
        <f>SUM(Ventanas!O2:O150)/$B$2</f>
        <v>2.615923342510162</v>
      </c>
    </row>
    <row r="15" spans="1:7" x14ac:dyDescent="0.25">
      <c r="A15" s="1" t="s">
        <v>19</v>
      </c>
      <c r="B15" s="4">
        <f>SUM(Internas!J2:J150)/$B$2</f>
        <v>25.241754384847031</v>
      </c>
      <c r="C15" s="4">
        <f>SUM(Internas!K2:K150)/$B$2</f>
        <v>0</v>
      </c>
      <c r="D15" s="7">
        <f>SUM(Internas!L2:L150)/$B$2</f>
        <v>25.241754384847031</v>
      </c>
      <c r="E15" s="7">
        <f>SUM(Internas!M2:M150)/$B$2</f>
        <v>13.237645109670011</v>
      </c>
      <c r="F15" s="7">
        <f>SUM(Internas!N2:N150)/$B$2</f>
        <v>0</v>
      </c>
      <c r="G15" s="7">
        <f>SUM(Internas!O2:O150)/$B$2</f>
        <v>13.237645109670011</v>
      </c>
    </row>
    <row r="16" spans="1:7" x14ac:dyDescent="0.25">
      <c r="A16" s="1" t="s">
        <v>20</v>
      </c>
      <c r="B16" s="4">
        <f>SUM(Ventilacion!J2:J150)/$B$2</f>
        <v>4.2229335267860192E-2</v>
      </c>
      <c r="C16" s="4">
        <f>SUM(Ventilacion!K2:K150)/$B$2</f>
        <v>-37.527205131395696</v>
      </c>
      <c r="D16" s="7">
        <f>SUM(Ventilacion!L2:L150)/$B$2</f>
        <v>-37.48497588763955</v>
      </c>
      <c r="E16" s="7">
        <f>SUM(Ventilacion!M2:M150)/$B$2</f>
        <v>2.1462694011206009</v>
      </c>
      <c r="F16" s="7">
        <f>SUM(Ventilacion!N2:N150)/$B$2</f>
        <v>-17.572260844372401</v>
      </c>
      <c r="G16" s="7">
        <f>SUM(Ventilacion!O2:O150)/$B$2</f>
        <v>-15.425991179138302</v>
      </c>
    </row>
    <row r="17" spans="1:8" ht="5.0999999999999996" customHeight="1" x14ac:dyDescent="0.25">
      <c r="B17" s="4"/>
      <c r="C17" s="4"/>
      <c r="D17" s="7"/>
      <c r="E17" s="7"/>
      <c r="F17" s="7"/>
      <c r="G17" s="7"/>
    </row>
    <row r="18" spans="1:8" s="11" customFormat="1" x14ac:dyDescent="0.25">
      <c r="A18" s="8" t="s">
        <v>53</v>
      </c>
      <c r="B18" s="9">
        <f t="shared" ref="B18:G18" si="0">SUM(B9:B16)</f>
        <v>50.303016170862378</v>
      </c>
      <c r="C18" s="9">
        <f t="shared" si="0"/>
        <v>-87.438539753927202</v>
      </c>
      <c r="D18" s="10">
        <f t="shared" si="0"/>
        <v>-37.135523201930582</v>
      </c>
      <c r="E18" s="10">
        <f t="shared" si="0"/>
        <v>38.388485832798629</v>
      </c>
      <c r="F18" s="10">
        <f t="shared" si="0"/>
        <v>-22.941427474033357</v>
      </c>
      <c r="G18" s="10">
        <f t="shared" si="0"/>
        <v>15.447058749492461</v>
      </c>
    </row>
    <row r="19" spans="1:8" x14ac:dyDescent="0.25">
      <c r="B19" s="4"/>
      <c r="C19" s="4"/>
      <c r="D19" s="7"/>
      <c r="E19" s="7"/>
      <c r="F19" s="7"/>
      <c r="G19" s="7"/>
    </row>
    <row r="20" spans="1:8" x14ac:dyDescent="0.25">
      <c r="B20" s="4"/>
      <c r="C20" s="4"/>
      <c r="D20" s="7"/>
      <c r="E20" s="7"/>
      <c r="F20" s="7"/>
      <c r="G20" s="7"/>
    </row>
    <row r="21" spans="1:8" x14ac:dyDescent="0.25">
      <c r="A21" s="1" t="s">
        <v>55</v>
      </c>
      <c r="B21" s="3" t="s">
        <v>40</v>
      </c>
      <c r="C21" s="3" t="s">
        <v>41</v>
      </c>
      <c r="D21" s="6" t="s">
        <v>42</v>
      </c>
      <c r="E21" s="6" t="s">
        <v>43</v>
      </c>
      <c r="F21" s="6" t="s">
        <v>44</v>
      </c>
      <c r="G21" s="6" t="s">
        <v>45</v>
      </c>
    </row>
    <row r="22" spans="1:8" x14ac:dyDescent="0.25">
      <c r="A22" s="17" t="s">
        <v>46</v>
      </c>
      <c r="B22" s="18">
        <f>B9+(D22-D9)*(B9/D9)</f>
        <v>0.16697325873058419</v>
      </c>
      <c r="C22" s="18">
        <f>C9+(D22-D9)*(C9/D9)</f>
        <v>-18.346331815619312</v>
      </c>
      <c r="D22" s="18">
        <f t="shared" ref="D22:D29" si="1">D9*($B$5/$D$18)</f>
        <v>-18.179358460057529</v>
      </c>
      <c r="E22" s="18">
        <f>E9+(G22-G9)*(E9/G9)</f>
        <v>2.1151605511900993</v>
      </c>
      <c r="F22" s="18">
        <f>F9+(G22-G9)*(F9/G9)</f>
        <v>-1.4760756426755584</v>
      </c>
      <c r="G22" s="18">
        <f t="shared" ref="G22:G28" si="2">G9*($B$6/$G$18)</f>
        <v>0.63908490851454069</v>
      </c>
    </row>
    <row r="23" spans="1:8" x14ac:dyDescent="0.25">
      <c r="A23" s="17" t="s">
        <v>1</v>
      </c>
      <c r="B23" s="18">
        <f t="shared" ref="B23:B29" si="3">B10+(D23-D10)*(B10/D10)</f>
        <v>3.8829590042026817E-2</v>
      </c>
      <c r="C23" s="18">
        <f t="shared" ref="C23:C29" si="4">C10+(D23-D10)*(C10/D10)</f>
        <v>-4.7737572288514718</v>
      </c>
      <c r="D23" s="18">
        <f t="shared" si="1"/>
        <v>-4.7349275134017619</v>
      </c>
      <c r="E23" s="18">
        <f t="shared" ref="E23:E29" si="5">E10+(G23-G10)*(E10/G10)</f>
        <v>1.1956970833801996</v>
      </c>
      <c r="F23" s="18">
        <f t="shared" ref="F23:F29" si="6">F10+(G23-G10)*(F10/G10)</f>
        <v>-0.29740200214293855</v>
      </c>
      <c r="G23" s="18">
        <f t="shared" si="2"/>
        <v>0.89829501842319037</v>
      </c>
    </row>
    <row r="24" spans="1:8" x14ac:dyDescent="0.25">
      <c r="A24" s="19" t="s">
        <v>2</v>
      </c>
      <c r="B24" s="18">
        <f t="shared" si="3"/>
        <v>5.2153121889567918E-3</v>
      </c>
      <c r="C24" s="18">
        <f t="shared" si="4"/>
        <v>-1.3610509900630308</v>
      </c>
      <c r="D24" s="18">
        <f t="shared" si="1"/>
        <v>-1.3558359013099683</v>
      </c>
      <c r="E24" s="18">
        <f t="shared" si="5"/>
        <v>0.17272261485027468</v>
      </c>
      <c r="F24" s="18">
        <f t="shared" si="6"/>
        <v>-8.7686115217382288E-2</v>
      </c>
      <c r="G24" s="18">
        <f t="shared" si="2"/>
        <v>8.5036723540800385E-2</v>
      </c>
    </row>
    <row r="25" spans="1:8" x14ac:dyDescent="0.25">
      <c r="A25" s="19" t="s">
        <v>16</v>
      </c>
      <c r="B25" s="18">
        <f t="shared" si="3"/>
        <v>7.8859822226516926E-2</v>
      </c>
      <c r="C25" s="18">
        <f t="shared" si="4"/>
        <v>-11.729207516302139</v>
      </c>
      <c r="D25" s="18">
        <f t="shared" si="1"/>
        <v>-11.650347505301378</v>
      </c>
      <c r="E25" s="18">
        <f t="shared" si="5"/>
        <v>2.5640429851663304</v>
      </c>
      <c r="F25" s="18">
        <f t="shared" si="6"/>
        <v>-0.83802196371620064</v>
      </c>
      <c r="G25" s="18">
        <f t="shared" si="2"/>
        <v>1.726020987602563</v>
      </c>
    </row>
    <row r="26" spans="1:8" x14ac:dyDescent="0.25">
      <c r="A26" s="19" t="s">
        <v>17</v>
      </c>
      <c r="B26" s="18">
        <f t="shared" si="3"/>
        <v>24.591489830250278</v>
      </c>
      <c r="C26" s="18">
        <f t="shared" si="4"/>
        <v>0</v>
      </c>
      <c r="D26" s="18">
        <f t="shared" si="1"/>
        <v>24.591489830250278</v>
      </c>
      <c r="E26" s="18">
        <f t="shared" si="5"/>
        <v>11.746083407846783</v>
      </c>
      <c r="F26" s="18">
        <f t="shared" si="6"/>
        <v>0</v>
      </c>
      <c r="G26" s="18">
        <f t="shared" si="2"/>
        <v>11.746083407846783</v>
      </c>
    </row>
    <row r="27" spans="1:8" x14ac:dyDescent="0.25">
      <c r="A27" s="19" t="s">
        <v>18</v>
      </c>
      <c r="B27" s="18">
        <f t="shared" si="3"/>
        <v>0.20965809301130217</v>
      </c>
      <c r="C27" s="18">
        <f t="shared" si="4"/>
        <v>-13.84460931069532</v>
      </c>
      <c r="D27" s="18">
        <f t="shared" si="1"/>
        <v>-13.634950931255228</v>
      </c>
      <c r="E27" s="18">
        <f t="shared" si="5"/>
        <v>5.3257989488245485</v>
      </c>
      <c r="F27" s="18">
        <f t="shared" si="6"/>
        <v>-2.696806063153705</v>
      </c>
      <c r="G27" s="18">
        <f t="shared" si="2"/>
        <v>2.6289928856708449</v>
      </c>
    </row>
    <row r="28" spans="1:8" x14ac:dyDescent="0.25">
      <c r="A28" s="19" t="s">
        <v>19</v>
      </c>
      <c r="B28" s="18">
        <f t="shared" si="3"/>
        <v>25.314388733506529</v>
      </c>
      <c r="C28" s="18">
        <f t="shared" si="4"/>
        <v>0</v>
      </c>
      <c r="D28" s="18">
        <f t="shared" si="1"/>
        <v>25.314388733506529</v>
      </c>
      <c r="E28" s="18">
        <f t="shared" si="5"/>
        <v>13.303782358913951</v>
      </c>
      <c r="F28" s="18">
        <f t="shared" si="6"/>
        <v>0</v>
      </c>
      <c r="G28" s="18">
        <f t="shared" si="2"/>
        <v>13.303782358913951</v>
      </c>
    </row>
    <row r="29" spans="1:8" x14ac:dyDescent="0.25">
      <c r="A29" s="19" t="s">
        <v>20</v>
      </c>
      <c r="B29" s="18">
        <f t="shared" si="3"/>
        <v>4.2350852188385572E-2</v>
      </c>
      <c r="C29" s="18">
        <f t="shared" si="4"/>
        <v>-37.63519144883513</v>
      </c>
      <c r="D29" s="18">
        <f t="shared" si="1"/>
        <v>-37.592840688421788</v>
      </c>
      <c r="E29" s="18">
        <f t="shared" si="5"/>
        <v>2.1569924831454288</v>
      </c>
      <c r="F29" s="18">
        <f t="shared" si="6"/>
        <v>-17.660054480295969</v>
      </c>
      <c r="G29" s="18">
        <f>G16*($B$6/$G$18)</f>
        <v>-15.503061731717493</v>
      </c>
    </row>
    <row r="30" spans="1:8" ht="5.0999999999999996" customHeight="1" x14ac:dyDescent="0.25">
      <c r="A30" s="1"/>
      <c r="B30" s="4"/>
      <c r="C30" s="4"/>
      <c r="D30" s="7"/>
      <c r="E30" s="7"/>
      <c r="F30" s="7"/>
      <c r="G30" s="7"/>
    </row>
    <row r="31" spans="1:8" x14ac:dyDescent="0.25">
      <c r="A31" s="14" t="s">
        <v>56</v>
      </c>
      <c r="B31" s="15">
        <f t="shared" ref="B31:G31" si="7">SUM(B22:B29)</f>
        <v>50.447765492144576</v>
      </c>
      <c r="C31" s="15">
        <f t="shared" si="7"/>
        <v>-87.690148310366396</v>
      </c>
      <c r="D31" s="16">
        <f t="shared" si="7"/>
        <v>-37.242382435990848</v>
      </c>
      <c r="E31" s="16">
        <f t="shared" si="7"/>
        <v>38.580280433317618</v>
      </c>
      <c r="F31" s="16">
        <f t="shared" si="7"/>
        <v>-23.056046267201754</v>
      </c>
      <c r="G31" s="16">
        <f t="shared" si="7"/>
        <v>15.524234558795181</v>
      </c>
      <c r="H31" s="13"/>
    </row>
    <row r="32" spans="1:8" x14ac:dyDescent="0.25">
      <c r="B32" s="4"/>
      <c r="C32" s="4"/>
      <c r="D32" s="7"/>
      <c r="E32" s="7"/>
      <c r="F32" s="7"/>
      <c r="G32" s="7"/>
    </row>
    <row r="33" spans="2:7" x14ac:dyDescent="0.25">
      <c r="B33" s="4"/>
      <c r="C33" s="4"/>
      <c r="D33" s="7"/>
      <c r="E33" s="7"/>
      <c r="F33" s="7"/>
      <c r="G33" s="7"/>
    </row>
    <row r="34" spans="2:7" x14ac:dyDescent="0.25">
      <c r="B34" s="4"/>
      <c r="C34" s="4"/>
      <c r="D34" s="7"/>
      <c r="E34" s="7"/>
      <c r="F34" s="7"/>
      <c r="G34" s="7"/>
    </row>
    <row r="35" spans="2:7" x14ac:dyDescent="0.25">
      <c r="B35" s="4"/>
      <c r="C35" s="4"/>
      <c r="D35" s="7"/>
      <c r="E35" s="7"/>
      <c r="F35" s="7"/>
      <c r="G35" s="7"/>
    </row>
    <row r="36" spans="2:7" x14ac:dyDescent="0.25">
      <c r="B36" s="4"/>
      <c r="C36" s="4"/>
      <c r="D36" s="7"/>
      <c r="E36" s="7"/>
      <c r="F36" s="7"/>
      <c r="G36" s="7"/>
    </row>
    <row r="37" spans="2:7" x14ac:dyDescent="0.25">
      <c r="B37" s="4"/>
      <c r="C37" s="4"/>
      <c r="D37" s="7"/>
      <c r="E37" s="7"/>
      <c r="F37" s="7"/>
      <c r="G37" s="7"/>
    </row>
    <row r="38" spans="2:7" x14ac:dyDescent="0.25">
      <c r="B38" s="4"/>
      <c r="C38" s="4"/>
      <c r="D38" s="7"/>
      <c r="E38" s="7"/>
      <c r="F38" s="7"/>
      <c r="G38" s="7"/>
    </row>
    <row r="39" spans="2:7" x14ac:dyDescent="0.25">
      <c r="B39" s="4"/>
      <c r="C39" s="4"/>
      <c r="D39" s="7"/>
      <c r="E39" s="7"/>
      <c r="F39" s="7"/>
      <c r="G39" s="7"/>
    </row>
    <row r="40" spans="2:7" x14ac:dyDescent="0.25">
      <c r="B40" s="4"/>
      <c r="C40" s="4"/>
      <c r="D40" s="7"/>
      <c r="E40" s="7"/>
      <c r="F40" s="7"/>
      <c r="G40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15</v>
      </c>
      <c r="B2" s="1">
        <v>1.2130289999999999</v>
      </c>
      <c r="C2" s="1">
        <v>-85.075819999999993</v>
      </c>
      <c r="D2" s="1">
        <v>-83.862791000000001</v>
      </c>
      <c r="E2" s="1">
        <v>7.9640620000000002</v>
      </c>
      <c r="F2" s="1">
        <v>-6.8291940000000002</v>
      </c>
      <c r="G2" s="1">
        <v>1.134868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38.690851830884995</v>
      </c>
      <c r="K2" s="5">
        <f t="shared" ref="K2:K65" si="2">C2*$I2</f>
        <v>-2713.5838846482998</v>
      </c>
      <c r="L2" s="5">
        <f t="shared" ref="L2:L65" si="3">D2*$I2</f>
        <v>-2674.8930328174151</v>
      </c>
      <c r="M2" s="5">
        <f t="shared" ref="M2:M65" si="4">E2*$I2</f>
        <v>254.02223921603002</v>
      </c>
      <c r="N2" s="5">
        <f t="shared" ref="N2:N65" si="5">F2*$I2</f>
        <v>-217.82441572160999</v>
      </c>
      <c r="O2" s="5">
        <f t="shared" ref="O2:O65" si="6">G2*$I2</f>
        <v>36.19782349442</v>
      </c>
    </row>
    <row r="3" spans="1:15" s="1" customFormat="1" x14ac:dyDescent="0.25">
      <c r="A3" s="1" t="s">
        <v>15</v>
      </c>
      <c r="B3" s="1">
        <v>0.41113</v>
      </c>
      <c r="C3" s="1">
        <v>-21.091121000000001</v>
      </c>
      <c r="D3" s="1">
        <v>-20.679991000000001</v>
      </c>
      <c r="E3" s="1">
        <v>2.940439</v>
      </c>
      <c r="F3" s="1">
        <v>-2.3042560000000001</v>
      </c>
      <c r="G3" s="1">
        <v>0.63618300000000005</v>
      </c>
      <c r="H3" s="3">
        <f t="shared" si="0"/>
        <v>2</v>
      </c>
      <c r="I3" s="5">
        <f>Zonas!B3</f>
        <v>14.030607</v>
      </c>
      <c r="J3" s="5">
        <f t="shared" si="1"/>
        <v>5.7684034559099997</v>
      </c>
      <c r="K3" s="5">
        <f t="shared" si="2"/>
        <v>-295.92122994044701</v>
      </c>
      <c r="L3" s="5">
        <f t="shared" si="3"/>
        <v>-290.152826484537</v>
      </c>
      <c r="M3" s="5">
        <f t="shared" si="4"/>
        <v>41.256144016473002</v>
      </c>
      <c r="N3" s="5">
        <f t="shared" si="5"/>
        <v>-32.330110363392002</v>
      </c>
      <c r="O3" s="5">
        <f t="shared" si="6"/>
        <v>8.9260336530810012</v>
      </c>
    </row>
    <row r="4" spans="1:15" s="1" customFormat="1" x14ac:dyDescent="0.25">
      <c r="A4" s="1" t="s">
        <v>15</v>
      </c>
      <c r="B4" s="1">
        <v>2.3029999999999999E-3</v>
      </c>
      <c r="C4" s="1">
        <v>-13.548177000000001</v>
      </c>
      <c r="D4" s="1">
        <v>-13.545873</v>
      </c>
      <c r="E4" s="1">
        <v>1.268165</v>
      </c>
      <c r="F4" s="1">
        <v>-0.80813100000000004</v>
      </c>
      <c r="G4" s="1">
        <v>0.460034</v>
      </c>
      <c r="H4" s="3">
        <f t="shared" si="0"/>
        <v>3</v>
      </c>
      <c r="I4" s="5">
        <f>Zonas!B4</f>
        <v>92.815055999999998</v>
      </c>
      <c r="J4" s="5">
        <f t="shared" si="1"/>
        <v>0.213753073968</v>
      </c>
      <c r="K4" s="5">
        <f t="shared" si="2"/>
        <v>-1257.4748069529121</v>
      </c>
      <c r="L4" s="5">
        <f t="shared" si="3"/>
        <v>-1257.2609610638881</v>
      </c>
      <c r="M4" s="5">
        <f t="shared" si="4"/>
        <v>117.70480549224</v>
      </c>
      <c r="N4" s="5">
        <f t="shared" si="5"/>
        <v>-75.006724020336009</v>
      </c>
      <c r="O4" s="5">
        <f t="shared" si="6"/>
        <v>42.698081471903997</v>
      </c>
    </row>
    <row r="5" spans="1:15" s="1" customFormat="1" x14ac:dyDescent="0.25">
      <c r="A5" s="1" t="s">
        <v>15</v>
      </c>
      <c r="B5" s="1">
        <v>0.42804199999999998</v>
      </c>
      <c r="C5" s="1">
        <v>-19.608090000000001</v>
      </c>
      <c r="D5" s="1">
        <v>-19.180047999999999</v>
      </c>
      <c r="E5" s="1">
        <v>3.0981649999999998</v>
      </c>
      <c r="F5" s="1">
        <v>-2.179284</v>
      </c>
      <c r="G5" s="1">
        <v>0.91888099999999995</v>
      </c>
      <c r="H5" s="3">
        <f t="shared" si="0"/>
        <v>4</v>
      </c>
      <c r="I5" s="5">
        <f>Zonas!B5</f>
        <v>13.901608</v>
      </c>
      <c r="J5" s="5">
        <f t="shared" si="1"/>
        <v>5.9504720915359997</v>
      </c>
      <c r="K5" s="5">
        <f t="shared" si="2"/>
        <v>-272.58398080872001</v>
      </c>
      <c r="L5" s="5">
        <f t="shared" si="3"/>
        <v>-266.63350871718399</v>
      </c>
      <c r="M5" s="5">
        <f t="shared" si="4"/>
        <v>43.069475349319994</v>
      </c>
      <c r="N5" s="5">
        <f t="shared" si="5"/>
        <v>-30.295551888671998</v>
      </c>
      <c r="O5" s="5">
        <f t="shared" si="6"/>
        <v>12.773923460648</v>
      </c>
    </row>
    <row r="6" spans="1:15" s="1" customFormat="1" x14ac:dyDescent="0.25">
      <c r="A6" s="1" t="s">
        <v>15</v>
      </c>
      <c r="B6" s="1">
        <v>5.8950000000000002E-2</v>
      </c>
      <c r="C6" s="1">
        <v>-9.7068989999999999</v>
      </c>
      <c r="D6" s="1">
        <v>-9.6479499999999998</v>
      </c>
      <c r="E6" s="1">
        <v>1.5977939999999999</v>
      </c>
      <c r="F6" s="1">
        <v>-0.78112899999999996</v>
      </c>
      <c r="G6" s="1">
        <v>0.81666499999999997</v>
      </c>
      <c r="H6" s="3">
        <f t="shared" si="0"/>
        <v>5</v>
      </c>
      <c r="I6" s="5">
        <f>Zonas!B6</f>
        <v>92.944344000000001</v>
      </c>
      <c r="J6" s="5">
        <f t="shared" si="1"/>
        <v>5.4790690788000003</v>
      </c>
      <c r="K6" s="5">
        <f t="shared" si="2"/>
        <v>-902.20135982925603</v>
      </c>
      <c r="L6" s="5">
        <f t="shared" si="3"/>
        <v>-896.72238369479999</v>
      </c>
      <c r="M6" s="5">
        <f t="shared" si="4"/>
        <v>148.50591517713599</v>
      </c>
      <c r="N6" s="5">
        <f t="shared" si="5"/>
        <v>-72.601522484375991</v>
      </c>
      <c r="O6" s="5">
        <f t="shared" si="6"/>
        <v>75.904392692759998</v>
      </c>
    </row>
    <row r="7" spans="1:15" s="1" customFormat="1" x14ac:dyDescent="0.25">
      <c r="A7" s="1" t="s">
        <v>15</v>
      </c>
      <c r="B7" s="1">
        <v>0.23791599999999999</v>
      </c>
      <c r="C7" s="1">
        <v>-18.630693000000001</v>
      </c>
      <c r="D7" s="1">
        <v>-18.392776999999999</v>
      </c>
      <c r="E7" s="1">
        <v>2.3661530000000002</v>
      </c>
      <c r="F7" s="1">
        <v>-1.8427359999999999</v>
      </c>
      <c r="G7" s="1">
        <v>0.52341700000000002</v>
      </c>
      <c r="H7" s="3">
        <f t="shared" si="0"/>
        <v>6</v>
      </c>
      <c r="I7" s="5">
        <f>Zonas!B7</f>
        <v>14.398417</v>
      </c>
      <c r="J7" s="5">
        <f t="shared" si="1"/>
        <v>3.425613778972</v>
      </c>
      <c r="K7" s="5">
        <f t="shared" si="2"/>
        <v>-268.25248681298103</v>
      </c>
      <c r="L7" s="5">
        <f t="shared" si="3"/>
        <v>-264.826873034009</v>
      </c>
      <c r="M7" s="5">
        <f t="shared" si="4"/>
        <v>34.068857579801005</v>
      </c>
      <c r="N7" s="5">
        <f t="shared" si="5"/>
        <v>-26.532481348912</v>
      </c>
      <c r="O7" s="5">
        <f t="shared" si="6"/>
        <v>7.5363762308890001</v>
      </c>
    </row>
    <row r="8" spans="1:15" s="1" customFormat="1" x14ac:dyDescent="0.25">
      <c r="A8" s="1" t="s">
        <v>15</v>
      </c>
      <c r="B8" s="1">
        <v>1.9127999999999999E-2</v>
      </c>
      <c r="C8" s="1">
        <v>-10.796325</v>
      </c>
      <c r="D8" s="1">
        <v>-10.777196999999999</v>
      </c>
      <c r="E8" s="1">
        <v>1.288681</v>
      </c>
      <c r="F8" s="1">
        <v>-0.94304299999999996</v>
      </c>
      <c r="G8" s="1">
        <v>0.345638</v>
      </c>
      <c r="H8" s="3">
        <f t="shared" si="0"/>
        <v>7</v>
      </c>
      <c r="I8" s="5">
        <f>Zonas!B8</f>
        <v>52.094231000000001</v>
      </c>
      <c r="J8" s="5">
        <f t="shared" si="1"/>
        <v>0.99645845056799998</v>
      </c>
      <c r="K8" s="5">
        <f t="shared" si="2"/>
        <v>-562.42624850107495</v>
      </c>
      <c r="L8" s="5">
        <f t="shared" si="3"/>
        <v>-561.42979005050699</v>
      </c>
      <c r="M8" s="5">
        <f t="shared" si="4"/>
        <v>67.132845699311005</v>
      </c>
      <c r="N8" s="5">
        <f t="shared" si="5"/>
        <v>-49.127099884932996</v>
      </c>
      <c r="O8" s="5">
        <f t="shared" si="6"/>
        <v>18.005745814377999</v>
      </c>
    </row>
    <row r="9" spans="1:15" s="1" customFormat="1" x14ac:dyDescent="0.25">
      <c r="A9" s="1" t="s">
        <v>15</v>
      </c>
      <c r="B9" s="1">
        <v>1.3939E-2</v>
      </c>
      <c r="C9" s="1">
        <v>-9.2301040000000008</v>
      </c>
      <c r="D9" s="1">
        <v>-9.2161639999999991</v>
      </c>
      <c r="E9" s="1">
        <v>1.2888930000000001</v>
      </c>
      <c r="F9" s="1">
        <v>-0.71321599999999996</v>
      </c>
      <c r="G9" s="1">
        <v>0.57567699999999999</v>
      </c>
      <c r="H9" s="3">
        <f t="shared" si="0"/>
        <v>8</v>
      </c>
      <c r="I9" s="5">
        <f>Zonas!B9</f>
        <v>40.352874999999997</v>
      </c>
      <c r="J9" s="5">
        <f t="shared" si="1"/>
        <v>0.56247872462499993</v>
      </c>
      <c r="K9" s="5">
        <f t="shared" si="2"/>
        <v>-372.46123294900002</v>
      </c>
      <c r="L9" s="5">
        <f t="shared" si="3"/>
        <v>-371.89871387149992</v>
      </c>
      <c r="M9" s="5">
        <f t="shared" si="4"/>
        <v>52.010538117374999</v>
      </c>
      <c r="N9" s="5">
        <f t="shared" si="5"/>
        <v>-28.780316095999996</v>
      </c>
      <c r="O9" s="5">
        <f t="shared" si="6"/>
        <v>23.230222021374999</v>
      </c>
    </row>
    <row r="10" spans="1:15" s="1" customFormat="1" x14ac:dyDescent="0.25">
      <c r="A10" s="1" t="s">
        <v>15</v>
      </c>
      <c r="B10" s="1">
        <v>5.4184999999999997E-2</v>
      </c>
      <c r="C10" s="1">
        <v>-14.427911999999999</v>
      </c>
      <c r="D10" s="1">
        <v>-14.373727000000001</v>
      </c>
      <c r="E10" s="1">
        <v>1.710356</v>
      </c>
      <c r="F10" s="1">
        <v>-1.224148</v>
      </c>
      <c r="G10" s="1">
        <v>0.48620799999999997</v>
      </c>
      <c r="H10" s="3">
        <f t="shared" si="0"/>
        <v>9</v>
      </c>
      <c r="I10" s="5">
        <f>Zonas!B10</f>
        <v>38.123268000000003</v>
      </c>
      <c r="J10" s="5">
        <f t="shared" si="1"/>
        <v>2.0657092765800003</v>
      </c>
      <c r="K10" s="5">
        <f t="shared" si="2"/>
        <v>-550.03915585641596</v>
      </c>
      <c r="L10" s="5">
        <f t="shared" si="3"/>
        <v>-547.97344657983604</v>
      </c>
      <c r="M10" s="5">
        <f t="shared" si="4"/>
        <v>65.204360163407998</v>
      </c>
      <c r="N10" s="5">
        <f t="shared" si="5"/>
        <v>-46.668522275664003</v>
      </c>
      <c r="O10" s="5">
        <f t="shared" si="6"/>
        <v>18.535837887744002</v>
      </c>
    </row>
    <row r="11" spans="1:15" s="1" customFormat="1" x14ac:dyDescent="0.25">
      <c r="A11" s="1" t="s">
        <v>15</v>
      </c>
      <c r="B11" s="1">
        <v>0.23841100000000001</v>
      </c>
      <c r="C11" s="1">
        <v>-16.36477</v>
      </c>
      <c r="D11" s="1">
        <v>-16.126359000000001</v>
      </c>
      <c r="E11" s="1">
        <v>2.0665360000000002</v>
      </c>
      <c r="F11" s="1">
        <v>-1.255903</v>
      </c>
      <c r="G11" s="1">
        <v>0.81063300000000005</v>
      </c>
      <c r="H11" s="3">
        <f t="shared" si="0"/>
        <v>10</v>
      </c>
      <c r="I11" s="5">
        <f>Zonas!B11</f>
        <v>26.037898999999999</v>
      </c>
      <c r="J11" s="5">
        <f t="shared" si="1"/>
        <v>6.2077215384890003</v>
      </c>
      <c r="K11" s="5">
        <f t="shared" si="2"/>
        <v>-426.10422841822998</v>
      </c>
      <c r="L11" s="5">
        <f t="shared" si="3"/>
        <v>-419.89650687974103</v>
      </c>
      <c r="M11" s="5">
        <f t="shared" si="4"/>
        <v>53.808255647864002</v>
      </c>
      <c r="N11" s="5">
        <f t="shared" si="5"/>
        <v>-32.701075467796997</v>
      </c>
      <c r="O11" s="5">
        <f t="shared" si="6"/>
        <v>21.107180180067001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6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6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6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6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6:15" x14ac:dyDescent="0.25">
      <c r="F149" s="3"/>
      <c r="G149" s="5"/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6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" si="22">B150*$I150</f>
        <v>0</v>
      </c>
      <c r="K150" s="5">
        <f t="shared" ref="K150" si="23">C150*$I150</f>
        <v>0</v>
      </c>
      <c r="L150" s="5">
        <f t="shared" ref="L150" si="24">D150*$I150</f>
        <v>0</v>
      </c>
      <c r="M150" s="5">
        <f t="shared" ref="M150" si="25">E150*$I150</f>
        <v>0</v>
      </c>
      <c r="N150" s="5">
        <f t="shared" ref="N150" si="26">F150*$I150</f>
        <v>0</v>
      </c>
      <c r="O150" s="5">
        <f t="shared" ref="O150" si="27">G150*$I150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0</v>
      </c>
      <c r="K2" s="5">
        <f t="shared" ref="K2:K65" si="2">C2*$I2</f>
        <v>0</v>
      </c>
      <c r="L2" s="5">
        <f t="shared" ref="L2:L65" si="3">D2*$I2</f>
        <v>0</v>
      </c>
      <c r="M2" s="5">
        <f t="shared" ref="M2:M65" si="4">E2*$I2</f>
        <v>0</v>
      </c>
      <c r="N2" s="5">
        <f t="shared" ref="N2:N65" si="5">F2*$I2</f>
        <v>0</v>
      </c>
      <c r="O2" s="5">
        <f t="shared" ref="O2:O65" si="6">G2*$I2</f>
        <v>0</v>
      </c>
    </row>
    <row r="3" spans="1:15" s="1" customFormat="1" x14ac:dyDescent="0.25">
      <c r="A3" s="1" t="s">
        <v>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3">
        <f t="shared" si="0"/>
        <v>2</v>
      </c>
      <c r="I3" s="5">
        <f>Zonas!B3</f>
        <v>14.030607</v>
      </c>
      <c r="J3" s="5">
        <f t="shared" si="1"/>
        <v>0</v>
      </c>
      <c r="K3" s="5">
        <f t="shared" si="2"/>
        <v>0</v>
      </c>
      <c r="L3" s="5">
        <f t="shared" si="3"/>
        <v>0</v>
      </c>
      <c r="M3" s="5">
        <f t="shared" si="4"/>
        <v>0</v>
      </c>
      <c r="N3" s="5">
        <f t="shared" si="5"/>
        <v>0</v>
      </c>
      <c r="O3" s="5">
        <f t="shared" si="6"/>
        <v>0</v>
      </c>
    </row>
    <row r="4" spans="1:15" s="1" customFormat="1" x14ac:dyDescent="0.25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3">
        <f t="shared" si="0"/>
        <v>3</v>
      </c>
      <c r="I4" s="5">
        <f>Zonas!B4</f>
        <v>92.815055999999998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5">
        <f t="shared" si="4"/>
        <v>0</v>
      </c>
      <c r="N4" s="5">
        <f t="shared" si="5"/>
        <v>0</v>
      </c>
      <c r="O4" s="5">
        <f t="shared" si="6"/>
        <v>0</v>
      </c>
    </row>
    <row r="5" spans="1:15" s="1" customFormat="1" x14ac:dyDescent="0.25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3">
        <f t="shared" si="0"/>
        <v>4</v>
      </c>
      <c r="I5" s="5">
        <f>Zonas!B5</f>
        <v>13.901608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5">
        <f t="shared" si="4"/>
        <v>0</v>
      </c>
      <c r="N5" s="5">
        <f t="shared" si="5"/>
        <v>0</v>
      </c>
      <c r="O5" s="5">
        <f t="shared" si="6"/>
        <v>0</v>
      </c>
    </row>
    <row r="6" spans="1:15" s="1" customFormat="1" x14ac:dyDescent="0.25">
      <c r="A6" s="1" t="s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">
        <f t="shared" si="0"/>
        <v>5</v>
      </c>
      <c r="I6" s="5">
        <f>Zonas!B6</f>
        <v>92.944344000000001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5">
        <f t="shared" si="4"/>
        <v>0</v>
      </c>
      <c r="N6" s="5">
        <f t="shared" si="5"/>
        <v>0</v>
      </c>
      <c r="O6" s="5">
        <f t="shared" si="6"/>
        <v>0</v>
      </c>
    </row>
    <row r="7" spans="1:15" s="1" customFormat="1" x14ac:dyDescent="0.25">
      <c r="A7" s="1" t="s">
        <v>1</v>
      </c>
      <c r="B7" s="1">
        <v>0.104828</v>
      </c>
      <c r="C7" s="1">
        <v>-8.1882940000000008</v>
      </c>
      <c r="D7" s="1">
        <v>-8.0834659999999996</v>
      </c>
      <c r="E7" s="1">
        <v>1.9186049999999999</v>
      </c>
      <c r="F7" s="1">
        <v>-0.75995400000000002</v>
      </c>
      <c r="G7" s="1">
        <v>1.1586510000000001</v>
      </c>
      <c r="H7" s="3">
        <f t="shared" si="0"/>
        <v>6</v>
      </c>
      <c r="I7" s="5">
        <f>Zonas!B7</f>
        <v>14.398417</v>
      </c>
      <c r="J7" s="5">
        <f t="shared" si="1"/>
        <v>1.5093572572760001</v>
      </c>
      <c r="K7" s="5">
        <f t="shared" si="2"/>
        <v>-117.89847153059802</v>
      </c>
      <c r="L7" s="5">
        <f t="shared" si="3"/>
        <v>-116.38911427332199</v>
      </c>
      <c r="M7" s="5">
        <f t="shared" si="4"/>
        <v>27.624874848285</v>
      </c>
      <c r="N7" s="5">
        <f t="shared" si="5"/>
        <v>-10.942134592818</v>
      </c>
      <c r="O7" s="5">
        <f t="shared" si="6"/>
        <v>16.682740255467003</v>
      </c>
    </row>
    <row r="8" spans="1:15" s="1" customFormat="1" x14ac:dyDescent="0.25">
      <c r="A8" s="1" t="s">
        <v>1</v>
      </c>
      <c r="B8" s="1">
        <v>1.3306E-2</v>
      </c>
      <c r="C8" s="1">
        <v>-5.7787709999999999</v>
      </c>
      <c r="D8" s="1">
        <v>-5.7654639999999997</v>
      </c>
      <c r="E8" s="1">
        <v>1.3703529999999999</v>
      </c>
      <c r="F8" s="1">
        <v>-0.380249</v>
      </c>
      <c r="G8" s="1">
        <v>0.99010399999999998</v>
      </c>
      <c r="H8" s="3">
        <f t="shared" si="0"/>
        <v>7</v>
      </c>
      <c r="I8" s="5">
        <f>Zonas!B8</f>
        <v>52.094231000000001</v>
      </c>
      <c r="J8" s="5">
        <f t="shared" si="1"/>
        <v>0.69316583768600004</v>
      </c>
      <c r="K8" s="5">
        <f t="shared" si="2"/>
        <v>-301.04063137010098</v>
      </c>
      <c r="L8" s="5">
        <f t="shared" si="3"/>
        <v>-300.34741343818399</v>
      </c>
      <c r="M8" s="5">
        <f t="shared" si="4"/>
        <v>71.387485733543002</v>
      </c>
      <c r="N8" s="5">
        <f t="shared" si="5"/>
        <v>-19.808779243519002</v>
      </c>
      <c r="O8" s="5">
        <f t="shared" si="6"/>
        <v>51.578706490023997</v>
      </c>
    </row>
    <row r="9" spans="1:15" s="1" customFormat="1" x14ac:dyDescent="0.25">
      <c r="A9" s="1" t="s">
        <v>1</v>
      </c>
      <c r="B9" s="1">
        <v>9.2029999999999994E-3</v>
      </c>
      <c r="C9" s="1">
        <v>-5.2510159999999999</v>
      </c>
      <c r="D9" s="1">
        <v>-5.2418129999999996</v>
      </c>
      <c r="E9" s="1">
        <v>1.390919</v>
      </c>
      <c r="F9" s="1">
        <v>-0.29659999999999997</v>
      </c>
      <c r="G9" s="1">
        <v>1.094319</v>
      </c>
      <c r="H9" s="3">
        <f t="shared" si="0"/>
        <v>8</v>
      </c>
      <c r="I9" s="5">
        <f>Zonas!B9</f>
        <v>40.352874999999997</v>
      </c>
      <c r="J9" s="5">
        <f t="shared" si="1"/>
        <v>0.37136750862499995</v>
      </c>
      <c r="K9" s="5">
        <f t="shared" si="2"/>
        <v>-211.89359227099999</v>
      </c>
      <c r="L9" s="5">
        <f t="shared" si="3"/>
        <v>-211.52222476237498</v>
      </c>
      <c r="M9" s="5">
        <f t="shared" si="4"/>
        <v>56.127580542124996</v>
      </c>
      <c r="N9" s="5">
        <f t="shared" si="5"/>
        <v>-11.968662724999998</v>
      </c>
      <c r="O9" s="5">
        <f t="shared" si="6"/>
        <v>44.158917817125001</v>
      </c>
    </row>
    <row r="10" spans="1:15" s="1" customFormat="1" x14ac:dyDescent="0.25">
      <c r="A10" s="1" t="s">
        <v>1</v>
      </c>
      <c r="B10" s="1">
        <v>9.6590999999999996E-2</v>
      </c>
      <c r="C10" s="1">
        <v>-19.101331999999999</v>
      </c>
      <c r="D10" s="1">
        <v>-19.004740999999999</v>
      </c>
      <c r="E10" s="1">
        <v>4.8140109999999998</v>
      </c>
      <c r="F10" s="1">
        <v>-1.0934630000000001</v>
      </c>
      <c r="G10" s="1">
        <v>3.720548</v>
      </c>
      <c r="H10" s="3">
        <f t="shared" si="0"/>
        <v>9</v>
      </c>
      <c r="I10" s="5">
        <f>Zonas!B10</f>
        <v>38.123268000000003</v>
      </c>
      <c r="J10" s="5">
        <f t="shared" si="1"/>
        <v>3.682364579388</v>
      </c>
      <c r="K10" s="5">
        <f t="shared" si="2"/>
        <v>-728.20519899297608</v>
      </c>
      <c r="L10" s="5">
        <f t="shared" si="3"/>
        <v>-724.52283441358804</v>
      </c>
      <c r="M10" s="5">
        <f t="shared" si="4"/>
        <v>183.525831507948</v>
      </c>
      <c r="N10" s="5">
        <f t="shared" si="5"/>
        <v>-41.686382997084003</v>
      </c>
      <c r="O10" s="5">
        <f t="shared" si="6"/>
        <v>141.839448510864</v>
      </c>
    </row>
    <row r="11" spans="1:15" s="1" customFormat="1" x14ac:dyDescent="0.25">
      <c r="A11" s="1" t="s">
        <v>1</v>
      </c>
      <c r="B11" s="1">
        <v>0.37919799999999998</v>
      </c>
      <c r="C11" s="1">
        <v>-23.964155999999999</v>
      </c>
      <c r="D11" s="1">
        <v>-23.584958</v>
      </c>
      <c r="E11" s="1">
        <v>6.0288500000000003</v>
      </c>
      <c r="F11" s="1">
        <v>-1.492982</v>
      </c>
      <c r="G11" s="1">
        <v>4.5358669999999996</v>
      </c>
      <c r="H11" s="3">
        <f t="shared" si="0"/>
        <v>10</v>
      </c>
      <c r="I11" s="5">
        <f>Zonas!B11</f>
        <v>26.037898999999999</v>
      </c>
      <c r="J11" s="5">
        <f t="shared" si="1"/>
        <v>9.8735192250019992</v>
      </c>
      <c r="K11" s="5">
        <f t="shared" si="2"/>
        <v>-623.97627354824397</v>
      </c>
      <c r="L11" s="5">
        <f t="shared" si="3"/>
        <v>-614.10275432324204</v>
      </c>
      <c r="M11" s="5">
        <f t="shared" si="4"/>
        <v>156.97858738615</v>
      </c>
      <c r="N11" s="5">
        <f t="shared" si="5"/>
        <v>-38.874114524817998</v>
      </c>
      <c r="O11" s="5">
        <f t="shared" si="6"/>
        <v>118.10444682343299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8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8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8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8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8:15" x14ac:dyDescent="0.25"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8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:O150" si="22">B150*$I150</f>
        <v>0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>
        <f t="shared" si="22"/>
        <v>0</v>
      </c>
      <c r="O150" s="5">
        <f t="shared" si="2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2</v>
      </c>
      <c r="B2" s="1">
        <v>1.2543E-2</v>
      </c>
      <c r="C2" s="1">
        <v>-8.1450999999999996E-2</v>
      </c>
      <c r="D2" s="1">
        <v>-6.8907999999999997E-2</v>
      </c>
      <c r="E2" s="1">
        <v>9.4934000000000004E-2</v>
      </c>
      <c r="F2" s="1">
        <v>-3.5975E-2</v>
      </c>
      <c r="G2" s="1">
        <v>5.8958999999999998E-2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0.40007234329500002</v>
      </c>
      <c r="K2" s="5">
        <f t="shared" ref="K2:K65" si="2">C2*$I2</f>
        <v>-2.5979663903149999</v>
      </c>
      <c r="L2" s="5">
        <f t="shared" ref="L2:L65" si="3">D2*$I2</f>
        <v>-2.1978940470200001</v>
      </c>
      <c r="M2" s="5">
        <f t="shared" ref="M2:M65" si="4">E2*$I2</f>
        <v>3.0280210347100001</v>
      </c>
      <c r="N2" s="5">
        <f t="shared" ref="N2:N65" si="5">F2*$I2</f>
        <v>-1.1474609383750001</v>
      </c>
      <c r="O2" s="5">
        <f t="shared" ref="O2:O65" si="6">G2*$I2</f>
        <v>1.880560096335</v>
      </c>
    </row>
    <row r="3" spans="1:15" s="1" customFormat="1" x14ac:dyDescent="0.25">
      <c r="A3" s="1" t="s">
        <v>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3">
        <f t="shared" si="0"/>
        <v>2</v>
      </c>
      <c r="I3" s="5">
        <f>Zonas!B3</f>
        <v>14.030607</v>
      </c>
      <c r="J3" s="5">
        <f t="shared" si="1"/>
        <v>0</v>
      </c>
      <c r="K3" s="5">
        <f t="shared" si="2"/>
        <v>0</v>
      </c>
      <c r="L3" s="5">
        <f t="shared" si="3"/>
        <v>0</v>
      </c>
      <c r="M3" s="5">
        <f t="shared" si="4"/>
        <v>0</v>
      </c>
      <c r="N3" s="5">
        <f t="shared" si="5"/>
        <v>0</v>
      </c>
      <c r="O3" s="5">
        <f t="shared" si="6"/>
        <v>0</v>
      </c>
    </row>
    <row r="4" spans="1:15" s="1" customFormat="1" x14ac:dyDescent="0.25">
      <c r="A4" s="1" t="s">
        <v>2</v>
      </c>
      <c r="B4" s="1">
        <v>1.9030999999999999E-2</v>
      </c>
      <c r="C4" s="1">
        <v>-6.0634699999999997</v>
      </c>
      <c r="D4" s="1">
        <v>-6.0444399999999998</v>
      </c>
      <c r="E4" s="1">
        <v>0.73877599999999999</v>
      </c>
      <c r="F4" s="1">
        <v>-0.37925399999999998</v>
      </c>
      <c r="G4" s="1">
        <v>0.35952299999999998</v>
      </c>
      <c r="H4" s="3">
        <f t="shared" si="0"/>
        <v>3</v>
      </c>
      <c r="I4" s="5">
        <f>Zonas!B4</f>
        <v>92.815055999999998</v>
      </c>
      <c r="J4" s="5">
        <f t="shared" si="1"/>
        <v>1.7663633307359998</v>
      </c>
      <c r="K4" s="5">
        <f t="shared" si="2"/>
        <v>-562.78130760431998</v>
      </c>
      <c r="L4" s="5">
        <f t="shared" si="3"/>
        <v>-561.01503708863993</v>
      </c>
      <c r="M4" s="5">
        <f t="shared" si="4"/>
        <v>68.569535811455992</v>
      </c>
      <c r="N4" s="5">
        <f t="shared" si="5"/>
        <v>-35.200481248223994</v>
      </c>
      <c r="O4" s="5">
        <f t="shared" si="6"/>
        <v>33.369147378287998</v>
      </c>
    </row>
    <row r="5" spans="1:15" s="1" customFormat="1" x14ac:dyDescent="0.25">
      <c r="A5" s="1" t="s">
        <v>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3">
        <f t="shared" si="0"/>
        <v>4</v>
      </c>
      <c r="I5" s="5">
        <f>Zonas!B5</f>
        <v>13.901608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5">
        <f t="shared" si="4"/>
        <v>0</v>
      </c>
      <c r="N5" s="5">
        <f t="shared" si="5"/>
        <v>0</v>
      </c>
      <c r="O5" s="5">
        <f t="shared" si="6"/>
        <v>0</v>
      </c>
    </row>
    <row r="6" spans="1:15" s="1" customFormat="1" x14ac:dyDescent="0.2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">
        <f t="shared" si="0"/>
        <v>5</v>
      </c>
      <c r="I6" s="5">
        <f>Zonas!B6</f>
        <v>92.944344000000001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5">
        <f t="shared" si="4"/>
        <v>0</v>
      </c>
      <c r="N6" s="5">
        <f t="shared" si="5"/>
        <v>0</v>
      </c>
      <c r="O6" s="5">
        <f t="shared" si="6"/>
        <v>0</v>
      </c>
    </row>
    <row r="7" spans="1:15" s="1" customFormat="1" x14ac:dyDescent="0.25">
      <c r="A7" s="1" t="s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3">
        <f t="shared" si="0"/>
        <v>6</v>
      </c>
      <c r="I7" s="5">
        <f>Zonas!B7</f>
        <v>14.398417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5">
        <f t="shared" si="4"/>
        <v>0</v>
      </c>
      <c r="N7" s="5">
        <f t="shared" si="5"/>
        <v>0</v>
      </c>
      <c r="O7" s="5">
        <f t="shared" si="6"/>
        <v>0</v>
      </c>
    </row>
    <row r="8" spans="1:15" s="1" customFormat="1" x14ac:dyDescent="0.25">
      <c r="A8" s="1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3">
        <f t="shared" si="0"/>
        <v>7</v>
      </c>
      <c r="I8" s="5">
        <f>Zonas!B8</f>
        <v>52.094231000000001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5">
        <f t="shared" si="4"/>
        <v>0</v>
      </c>
      <c r="N8" s="5">
        <f t="shared" si="5"/>
        <v>0</v>
      </c>
      <c r="O8" s="5">
        <f t="shared" si="6"/>
        <v>0</v>
      </c>
    </row>
    <row r="9" spans="1:15" s="1" customFormat="1" x14ac:dyDescent="0.25">
      <c r="A9" s="1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">
        <f t="shared" si="0"/>
        <v>8</v>
      </c>
      <c r="I9" s="5">
        <f>Zonas!B9</f>
        <v>40.352874999999997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5">
        <f t="shared" si="4"/>
        <v>0</v>
      </c>
      <c r="N9" s="5">
        <f t="shared" si="5"/>
        <v>0</v>
      </c>
      <c r="O9" s="5">
        <f t="shared" si="6"/>
        <v>0</v>
      </c>
    </row>
    <row r="10" spans="1:15" s="1" customFormat="1" x14ac:dyDescent="0.25">
      <c r="A10" s="1" t="s">
        <v>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3">
        <f t="shared" si="0"/>
        <v>9</v>
      </c>
      <c r="I10" s="5">
        <f>Zonas!B10</f>
        <v>38.123268000000003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5">
        <f t="shared" si="4"/>
        <v>0</v>
      </c>
      <c r="N10" s="5">
        <f t="shared" si="5"/>
        <v>0</v>
      </c>
      <c r="O10" s="5">
        <f t="shared" si="6"/>
        <v>0</v>
      </c>
    </row>
    <row r="11" spans="1:15" s="1" customFormat="1" x14ac:dyDescent="0.25">
      <c r="A11" s="1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">
        <f t="shared" si="0"/>
        <v>10</v>
      </c>
      <c r="I11" s="5">
        <f>Zonas!B11</f>
        <v>26.037898999999999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5">
        <f t="shared" si="4"/>
        <v>0</v>
      </c>
      <c r="N11" s="5">
        <f t="shared" si="5"/>
        <v>0</v>
      </c>
      <c r="O11" s="5">
        <f t="shared" si="6"/>
        <v>0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8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8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8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8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8:15" x14ac:dyDescent="0.25"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8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:O150" si="22">B150*$I150</f>
        <v>0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>
        <f t="shared" si="22"/>
        <v>0</v>
      </c>
      <c r="O150" s="5">
        <f t="shared" si="2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16</v>
      </c>
      <c r="B2" s="1">
        <v>0.14042499999999999</v>
      </c>
      <c r="C2" s="1">
        <v>-7.3998889999999999</v>
      </c>
      <c r="D2" s="1">
        <v>-7.2594640000000004</v>
      </c>
      <c r="E2" s="1">
        <v>1.7193480000000001</v>
      </c>
      <c r="F2" s="1">
        <v>-1.2117910000000001</v>
      </c>
      <c r="G2" s="1">
        <v>0.50755700000000004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4.4790049276249997</v>
      </c>
      <c r="K2" s="5">
        <f t="shared" ref="K2:K65" si="2">C2*$I2</f>
        <v>-236.027340536785</v>
      </c>
      <c r="L2" s="5">
        <f t="shared" ref="L2:L65" si="3">D2*$I2</f>
        <v>-231.54833560916001</v>
      </c>
      <c r="M2" s="5">
        <f t="shared" ref="M2:M65" si="4">E2*$I2</f>
        <v>54.840435565620005</v>
      </c>
      <c r="N2" s="5">
        <f t="shared" ref="N2:N65" si="5">F2*$I2</f>
        <v>-38.651364502414999</v>
      </c>
      <c r="O2" s="5">
        <f t="shared" ref="O2:O65" si="6">G2*$I2</f>
        <v>16.189071063205002</v>
      </c>
    </row>
    <row r="3" spans="1:15" s="1" customFormat="1" x14ac:dyDescent="0.25">
      <c r="A3" s="1" t="s">
        <v>16</v>
      </c>
      <c r="B3" s="1">
        <v>0.26816499999999999</v>
      </c>
      <c r="C3" s="1">
        <v>-11.097218</v>
      </c>
      <c r="D3" s="1">
        <v>-10.829053</v>
      </c>
      <c r="E3" s="1">
        <v>2.4028010000000002</v>
      </c>
      <c r="F3" s="1">
        <v>-1.1164670000000001</v>
      </c>
      <c r="G3" s="1">
        <v>1.2863329999999999</v>
      </c>
      <c r="H3" s="3">
        <f t="shared" si="0"/>
        <v>2</v>
      </c>
      <c r="I3" s="5">
        <f>Zonas!B3</f>
        <v>14.030607</v>
      </c>
      <c r="J3" s="5">
        <f t="shared" si="1"/>
        <v>3.7625177261549996</v>
      </c>
      <c r="K3" s="5">
        <f t="shared" si="2"/>
        <v>-155.700704551326</v>
      </c>
      <c r="L3" s="5">
        <f t="shared" si="3"/>
        <v>-151.93818682517099</v>
      </c>
      <c r="M3" s="5">
        <f t="shared" si="4"/>
        <v>33.712756530207002</v>
      </c>
      <c r="N3" s="5">
        <f t="shared" si="5"/>
        <v>-15.664709705469001</v>
      </c>
      <c r="O3" s="5">
        <f t="shared" si="6"/>
        <v>18.048032794131</v>
      </c>
    </row>
    <row r="4" spans="1:15" s="1" customFormat="1" x14ac:dyDescent="0.25">
      <c r="A4" s="1" t="s">
        <v>16</v>
      </c>
      <c r="B4" s="1">
        <v>3.9290000000000002E-3</v>
      </c>
      <c r="C4" s="1">
        <v>-16.819058999999999</v>
      </c>
      <c r="D4" s="1">
        <v>-16.815128999999999</v>
      </c>
      <c r="E4" s="1">
        <v>2.61151</v>
      </c>
      <c r="F4" s="1">
        <v>-0.85860199999999998</v>
      </c>
      <c r="G4" s="1">
        <v>1.7529079999999999</v>
      </c>
      <c r="H4" s="3">
        <f t="shared" si="0"/>
        <v>3</v>
      </c>
      <c r="I4" s="5">
        <f>Zonas!B4</f>
        <v>92.815055999999998</v>
      </c>
      <c r="J4" s="5">
        <f t="shared" si="1"/>
        <v>0.36467035502400003</v>
      </c>
      <c r="K4" s="5">
        <f t="shared" si="2"/>
        <v>-1561.0619029523039</v>
      </c>
      <c r="L4" s="5">
        <f t="shared" si="3"/>
        <v>-1560.6971397822238</v>
      </c>
      <c r="M4" s="5">
        <f t="shared" si="4"/>
        <v>242.38744689455999</v>
      </c>
      <c r="N4" s="5">
        <f t="shared" si="5"/>
        <v>-79.691192711711992</v>
      </c>
      <c r="O4" s="5">
        <f t="shared" si="6"/>
        <v>162.69625418284798</v>
      </c>
    </row>
    <row r="5" spans="1:15" s="1" customFormat="1" x14ac:dyDescent="0.25">
      <c r="A5" s="1" t="s">
        <v>16</v>
      </c>
      <c r="B5" s="1">
        <v>0.32049699999999998</v>
      </c>
      <c r="C5" s="1">
        <v>-11.823543000000001</v>
      </c>
      <c r="D5" s="1">
        <v>-11.503045999999999</v>
      </c>
      <c r="E5" s="1">
        <v>3.0067520000000001</v>
      </c>
      <c r="F5" s="1">
        <v>-1.194979</v>
      </c>
      <c r="G5" s="1">
        <v>1.8117730000000001</v>
      </c>
      <c r="H5" s="3">
        <f t="shared" si="0"/>
        <v>4</v>
      </c>
      <c r="I5" s="5">
        <f>Zonas!B5</f>
        <v>13.901608</v>
      </c>
      <c r="J5" s="5">
        <f t="shared" si="1"/>
        <v>4.4554236591759997</v>
      </c>
      <c r="K5" s="5">
        <f t="shared" si="2"/>
        <v>-164.366259957144</v>
      </c>
      <c r="L5" s="5">
        <f t="shared" si="3"/>
        <v>-159.91083629796799</v>
      </c>
      <c r="M5" s="5">
        <f t="shared" si="4"/>
        <v>41.798687657216</v>
      </c>
      <c r="N5" s="5">
        <f t="shared" si="5"/>
        <v>-16.612129626232001</v>
      </c>
      <c r="O5" s="5">
        <f t="shared" si="6"/>
        <v>25.186558030983999</v>
      </c>
    </row>
    <row r="6" spans="1:15" s="1" customFormat="1" x14ac:dyDescent="0.25">
      <c r="A6" s="1" t="s">
        <v>16</v>
      </c>
      <c r="B6" s="1">
        <v>8.4059999999999996E-2</v>
      </c>
      <c r="C6" s="1">
        <v>-10.493772999999999</v>
      </c>
      <c r="D6" s="1">
        <v>-10.409713</v>
      </c>
      <c r="E6" s="1">
        <v>2.9993620000000001</v>
      </c>
      <c r="F6" s="1">
        <v>-0.72461799999999998</v>
      </c>
      <c r="G6" s="1">
        <v>2.2747440000000001</v>
      </c>
      <c r="H6" s="3">
        <f t="shared" si="0"/>
        <v>5</v>
      </c>
      <c r="I6" s="5">
        <f>Zonas!B6</f>
        <v>92.944344000000001</v>
      </c>
      <c r="J6" s="5">
        <f t="shared" si="1"/>
        <v>7.81290155664</v>
      </c>
      <c r="K6" s="5">
        <f t="shared" si="2"/>
        <v>-975.33684756991192</v>
      </c>
      <c r="L6" s="5">
        <f t="shared" si="3"/>
        <v>-967.52394601327205</v>
      </c>
      <c r="M6" s="5">
        <f t="shared" si="4"/>
        <v>278.77373350852798</v>
      </c>
      <c r="N6" s="5">
        <f t="shared" si="5"/>
        <v>-67.349144660592003</v>
      </c>
      <c r="O6" s="5">
        <f t="shared" si="6"/>
        <v>211.42458884793601</v>
      </c>
    </row>
    <row r="7" spans="1:15" s="1" customFormat="1" x14ac:dyDescent="0.25">
      <c r="A7" s="1" t="s">
        <v>16</v>
      </c>
      <c r="B7" s="1">
        <v>0.19106899999999999</v>
      </c>
      <c r="C7" s="1">
        <v>-11.923456</v>
      </c>
      <c r="D7" s="1">
        <v>-11.732388</v>
      </c>
      <c r="E7" s="1">
        <v>2.4465870000000001</v>
      </c>
      <c r="F7" s="1">
        <v>-1.1168469999999999</v>
      </c>
      <c r="G7" s="1">
        <v>1.3297399999999999</v>
      </c>
      <c r="H7" s="3">
        <f t="shared" si="0"/>
        <v>6</v>
      </c>
      <c r="I7" s="5">
        <f>Zonas!B7</f>
        <v>14.398417</v>
      </c>
      <c r="J7" s="5">
        <f t="shared" si="1"/>
        <v>2.7510911377729999</v>
      </c>
      <c r="K7" s="5">
        <f t="shared" si="2"/>
        <v>-171.678891569152</v>
      </c>
      <c r="L7" s="5">
        <f t="shared" si="3"/>
        <v>-168.92781482979601</v>
      </c>
      <c r="M7" s="5">
        <f t="shared" si="4"/>
        <v>35.226979852779003</v>
      </c>
      <c r="N7" s="5">
        <f t="shared" si="5"/>
        <v>-16.080828831199</v>
      </c>
      <c r="O7" s="5">
        <f t="shared" si="6"/>
        <v>19.14615102158</v>
      </c>
    </row>
    <row r="8" spans="1:15" s="1" customFormat="1" x14ac:dyDescent="0.25">
      <c r="A8" s="1" t="s">
        <v>16</v>
      </c>
      <c r="B8" s="1">
        <v>2.7116999999999999E-2</v>
      </c>
      <c r="C8" s="1">
        <v>-11.477823000000001</v>
      </c>
      <c r="D8" s="1">
        <v>-11.450706</v>
      </c>
      <c r="E8" s="1">
        <v>2.4819879999999999</v>
      </c>
      <c r="F8" s="1">
        <v>-0.80180600000000002</v>
      </c>
      <c r="G8" s="1">
        <v>1.6801820000000001</v>
      </c>
      <c r="H8" s="3">
        <f t="shared" si="0"/>
        <v>7</v>
      </c>
      <c r="I8" s="5">
        <f>Zonas!B8</f>
        <v>52.094231000000001</v>
      </c>
      <c r="J8" s="5">
        <f t="shared" si="1"/>
        <v>1.4126392620269999</v>
      </c>
      <c r="K8" s="5">
        <f t="shared" si="2"/>
        <v>-597.92836273911303</v>
      </c>
      <c r="L8" s="5">
        <f t="shared" si="3"/>
        <v>-596.515723477086</v>
      </c>
      <c r="M8" s="5">
        <f t="shared" si="4"/>
        <v>129.29725621122799</v>
      </c>
      <c r="N8" s="5">
        <f t="shared" si="5"/>
        <v>-41.769466981186</v>
      </c>
      <c r="O8" s="5">
        <f t="shared" si="6"/>
        <v>87.527789230042004</v>
      </c>
    </row>
    <row r="9" spans="1:15" s="1" customFormat="1" x14ac:dyDescent="0.25">
      <c r="A9" s="1" t="s">
        <v>16</v>
      </c>
      <c r="B9" s="1">
        <v>1.9399E-2</v>
      </c>
      <c r="C9" s="1">
        <v>-11.317303000000001</v>
      </c>
      <c r="D9" s="1">
        <v>-11.297904000000001</v>
      </c>
      <c r="E9" s="1">
        <v>2.7132890000000001</v>
      </c>
      <c r="F9" s="1">
        <v>-0.73235700000000004</v>
      </c>
      <c r="G9" s="1">
        <v>1.9809319999999999</v>
      </c>
      <c r="H9" s="3">
        <f t="shared" si="0"/>
        <v>8</v>
      </c>
      <c r="I9" s="5">
        <f>Zonas!B9</f>
        <v>40.352874999999997</v>
      </c>
      <c r="J9" s="5">
        <f t="shared" si="1"/>
        <v>0.78280542212499993</v>
      </c>
      <c r="K9" s="5">
        <f t="shared" si="2"/>
        <v>-456.68571329612502</v>
      </c>
      <c r="L9" s="5">
        <f t="shared" si="3"/>
        <v>-455.90290787399999</v>
      </c>
      <c r="M9" s="5">
        <f t="shared" si="4"/>
        <v>109.48901185587499</v>
      </c>
      <c r="N9" s="5">
        <f t="shared" si="5"/>
        <v>-29.552710476375001</v>
      </c>
      <c r="O9" s="5">
        <f t="shared" si="6"/>
        <v>79.936301379499994</v>
      </c>
    </row>
    <row r="10" spans="1:15" s="1" customFormat="1" x14ac:dyDescent="0.25">
      <c r="A10" s="1" t="s">
        <v>16</v>
      </c>
      <c r="B10" s="1">
        <v>5.1860000000000003E-2</v>
      </c>
      <c r="C10" s="1">
        <v>-8.6969600000000007</v>
      </c>
      <c r="D10" s="1">
        <v>-8.6450999999999993</v>
      </c>
      <c r="E10" s="1">
        <v>2.0738940000000001</v>
      </c>
      <c r="F10" s="1">
        <v>-0.60685599999999995</v>
      </c>
      <c r="G10" s="1">
        <v>1.4670380000000001</v>
      </c>
      <c r="H10" s="3">
        <f t="shared" si="0"/>
        <v>9</v>
      </c>
      <c r="I10" s="5">
        <f>Zonas!B10</f>
        <v>38.123268000000003</v>
      </c>
      <c r="J10" s="5">
        <f t="shared" si="1"/>
        <v>1.9770726784800003</v>
      </c>
      <c r="K10" s="5">
        <f t="shared" si="2"/>
        <v>-331.55653686528007</v>
      </c>
      <c r="L10" s="5">
        <f t="shared" si="3"/>
        <v>-329.57946418680001</v>
      </c>
      <c r="M10" s="5">
        <f t="shared" si="4"/>
        <v>79.063616765592016</v>
      </c>
      <c r="N10" s="5">
        <f t="shared" si="5"/>
        <v>-23.135333925407998</v>
      </c>
      <c r="O10" s="5">
        <f t="shared" si="6"/>
        <v>55.928282840184004</v>
      </c>
    </row>
    <row r="11" spans="1:15" s="1" customFormat="1" x14ac:dyDescent="0.25">
      <c r="A11" s="1" t="s">
        <v>16</v>
      </c>
      <c r="B11" s="1">
        <v>0.190498</v>
      </c>
      <c r="C11" s="1">
        <v>-8.5244579999999992</v>
      </c>
      <c r="D11" s="1">
        <v>-8.3339599999999994</v>
      </c>
      <c r="E11" s="1">
        <v>2.2377289999999999</v>
      </c>
      <c r="F11" s="1">
        <v>-0.72482000000000002</v>
      </c>
      <c r="G11" s="1">
        <v>1.5129090000000001</v>
      </c>
      <c r="H11" s="3">
        <f t="shared" si="0"/>
        <v>10</v>
      </c>
      <c r="I11" s="5">
        <f>Zonas!B11</f>
        <v>26.037898999999999</v>
      </c>
      <c r="J11" s="5">
        <f t="shared" si="1"/>
        <v>4.9601676837020001</v>
      </c>
      <c r="K11" s="5">
        <f t="shared" si="2"/>
        <v>-221.95897643374198</v>
      </c>
      <c r="L11" s="5">
        <f t="shared" si="3"/>
        <v>-216.99880875003998</v>
      </c>
      <c r="M11" s="5">
        <f t="shared" si="4"/>
        <v>58.265761691370997</v>
      </c>
      <c r="N11" s="5">
        <f t="shared" si="5"/>
        <v>-18.87278995318</v>
      </c>
      <c r="O11" s="5">
        <f t="shared" si="6"/>
        <v>39.392971738191001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8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8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8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8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8:15" x14ac:dyDescent="0.25"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8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:O150" si="22">B150*$I150</f>
        <v>0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>
        <f t="shared" si="22"/>
        <v>0</v>
      </c>
      <c r="O150" s="5">
        <f t="shared" si="2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50"/>
  <sheetViews>
    <sheetView workbookViewId="0"/>
  </sheetViews>
  <sheetFormatPr baseColWidth="10" defaultRowHeight="15" x14ac:dyDescent="0.25"/>
  <cols>
    <col min="1" max="1" width="25.7109375" customWidth="1"/>
    <col min="2" max="7" width="15.7109375" customWidth="1"/>
    <col min="8" max="8" width="5.7109375" style="3" customWidth="1"/>
    <col min="9" max="15" width="11.42578125" style="5"/>
  </cols>
  <sheetData>
    <row r="1" spans="1:15" s="1" customFormat="1" x14ac:dyDescent="0.2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3"/>
      <c r="I1" s="5" t="s">
        <v>48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</row>
    <row r="2" spans="1:15" s="1" customFormat="1" x14ac:dyDescent="0.25">
      <c r="A2" s="1" t="s">
        <v>17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3">
        <f t="shared" ref="H2:H65" si="0">IF(A2="","",H1+1)</f>
        <v>1</v>
      </c>
      <c r="I2" s="5">
        <f>Zonas!B2</f>
        <v>31.896065</v>
      </c>
      <c r="J2" s="5">
        <f t="shared" ref="J2:J65" si="1">B2*$I2</f>
        <v>0</v>
      </c>
      <c r="K2" s="5">
        <f t="shared" ref="K2:K65" si="2">C2*$I2</f>
        <v>0</v>
      </c>
      <c r="L2" s="5">
        <f t="shared" ref="L2:L65" si="3">D2*$I2</f>
        <v>0</v>
      </c>
      <c r="M2" s="5">
        <f t="shared" ref="M2:M65" si="4">E2*$I2</f>
        <v>0</v>
      </c>
      <c r="N2" s="5">
        <f t="shared" ref="N2:N65" si="5">F2*$I2</f>
        <v>0</v>
      </c>
      <c r="O2" s="5">
        <f t="shared" ref="O2:O65" si="6">G2*$I2</f>
        <v>0</v>
      </c>
    </row>
    <row r="3" spans="1:15" s="1" customFormat="1" x14ac:dyDescent="0.25">
      <c r="A3" s="1" t="s">
        <v>17</v>
      </c>
      <c r="B3" s="1">
        <v>14.289381000000001</v>
      </c>
      <c r="C3" s="1">
        <v>0</v>
      </c>
      <c r="D3" s="1">
        <v>14.289381000000001</v>
      </c>
      <c r="E3" s="1">
        <v>8.5140809999999991</v>
      </c>
      <c r="F3" s="1">
        <v>0</v>
      </c>
      <c r="G3" s="1">
        <v>8.5140809999999991</v>
      </c>
      <c r="H3" s="3">
        <f t="shared" si="0"/>
        <v>2</v>
      </c>
      <c r="I3" s="5">
        <f>Zonas!B3</f>
        <v>14.030607</v>
      </c>
      <c r="J3" s="5">
        <f t="shared" si="1"/>
        <v>200.48868908426701</v>
      </c>
      <c r="K3" s="5">
        <f t="shared" si="2"/>
        <v>0</v>
      </c>
      <c r="L3" s="5">
        <f t="shared" si="3"/>
        <v>200.48868908426701</v>
      </c>
      <c r="M3" s="5">
        <f t="shared" si="4"/>
        <v>119.45772447716699</v>
      </c>
      <c r="N3" s="5">
        <f t="shared" si="5"/>
        <v>0</v>
      </c>
      <c r="O3" s="5">
        <f t="shared" si="6"/>
        <v>119.45772447716699</v>
      </c>
    </row>
    <row r="4" spans="1:15" s="1" customFormat="1" x14ac:dyDescent="0.25">
      <c r="A4" s="1" t="s">
        <v>17</v>
      </c>
      <c r="B4" s="1">
        <v>30.287472999999999</v>
      </c>
      <c r="C4" s="1">
        <v>0</v>
      </c>
      <c r="D4" s="1">
        <v>30.287472999999999</v>
      </c>
      <c r="E4" s="1">
        <v>13.583380999999999</v>
      </c>
      <c r="F4" s="1">
        <v>0</v>
      </c>
      <c r="G4" s="1">
        <v>13.583380999999999</v>
      </c>
      <c r="H4" s="3">
        <f t="shared" si="0"/>
        <v>3</v>
      </c>
      <c r="I4" s="5">
        <f>Zonas!B4</f>
        <v>92.815055999999998</v>
      </c>
      <c r="J4" s="5">
        <f t="shared" si="1"/>
        <v>2811.1335025934877</v>
      </c>
      <c r="K4" s="5">
        <f t="shared" si="2"/>
        <v>0</v>
      </c>
      <c r="L4" s="5">
        <f t="shared" si="3"/>
        <v>2811.1335025934877</v>
      </c>
      <c r="M4" s="5">
        <f t="shared" si="4"/>
        <v>1260.7422681843359</v>
      </c>
      <c r="N4" s="5">
        <f t="shared" si="5"/>
        <v>0</v>
      </c>
      <c r="O4" s="5">
        <f t="shared" si="6"/>
        <v>1260.7422681843359</v>
      </c>
    </row>
    <row r="5" spans="1:15" s="1" customFormat="1" x14ac:dyDescent="0.25">
      <c r="A5" s="1" t="s">
        <v>17</v>
      </c>
      <c r="B5" s="1">
        <v>14.533756</v>
      </c>
      <c r="C5" s="1">
        <v>0</v>
      </c>
      <c r="D5" s="1">
        <v>14.533756</v>
      </c>
      <c r="E5" s="1">
        <v>8.6538649999999997</v>
      </c>
      <c r="F5" s="1">
        <v>0</v>
      </c>
      <c r="G5" s="1">
        <v>8.6538649999999997</v>
      </c>
      <c r="H5" s="3">
        <f t="shared" si="0"/>
        <v>4</v>
      </c>
      <c r="I5" s="5">
        <f>Zonas!B5</f>
        <v>13.901608</v>
      </c>
      <c r="J5" s="5">
        <f t="shared" si="1"/>
        <v>202.04257867964799</v>
      </c>
      <c r="K5" s="5">
        <f t="shared" si="2"/>
        <v>0</v>
      </c>
      <c r="L5" s="5">
        <f t="shared" si="3"/>
        <v>202.04257867964799</v>
      </c>
      <c r="M5" s="5">
        <f t="shared" si="4"/>
        <v>120.30263891492</v>
      </c>
      <c r="N5" s="5">
        <f t="shared" si="5"/>
        <v>0</v>
      </c>
      <c r="O5" s="5">
        <f t="shared" si="6"/>
        <v>120.30263891492</v>
      </c>
    </row>
    <row r="6" spans="1:15" s="1" customFormat="1" x14ac:dyDescent="0.25">
      <c r="A6" s="1" t="s">
        <v>17</v>
      </c>
      <c r="B6" s="1">
        <v>26.551469000000001</v>
      </c>
      <c r="C6" s="1">
        <v>0</v>
      </c>
      <c r="D6" s="1">
        <v>26.551469000000001</v>
      </c>
      <c r="E6" s="1">
        <v>13.996467000000001</v>
      </c>
      <c r="F6" s="1">
        <v>0</v>
      </c>
      <c r="G6" s="1">
        <v>13.996467000000001</v>
      </c>
      <c r="H6" s="3">
        <f t="shared" si="0"/>
        <v>5</v>
      </c>
      <c r="I6" s="5">
        <f>Zonas!B6</f>
        <v>92.944344000000001</v>
      </c>
      <c r="J6" s="5">
        <f t="shared" si="1"/>
        <v>2467.808868441336</v>
      </c>
      <c r="K6" s="5">
        <f t="shared" si="2"/>
        <v>0</v>
      </c>
      <c r="L6" s="5">
        <f t="shared" si="3"/>
        <v>2467.808868441336</v>
      </c>
      <c r="M6" s="5">
        <f t="shared" si="4"/>
        <v>1300.8924436326481</v>
      </c>
      <c r="N6" s="5">
        <f t="shared" si="5"/>
        <v>0</v>
      </c>
      <c r="O6" s="5">
        <f t="shared" si="6"/>
        <v>1300.8924436326481</v>
      </c>
    </row>
    <row r="7" spans="1:15" s="1" customFormat="1" x14ac:dyDescent="0.25">
      <c r="A7" s="1" t="s">
        <v>17</v>
      </c>
      <c r="B7" s="1">
        <v>13.760387</v>
      </c>
      <c r="C7" s="1">
        <v>0</v>
      </c>
      <c r="D7" s="1">
        <v>13.760387</v>
      </c>
      <c r="E7" s="1">
        <v>8.206467</v>
      </c>
      <c r="F7" s="1">
        <v>0</v>
      </c>
      <c r="G7" s="1">
        <v>8.206467</v>
      </c>
      <c r="H7" s="3">
        <f t="shared" si="0"/>
        <v>6</v>
      </c>
      <c r="I7" s="5">
        <f>Zonas!B7</f>
        <v>14.398417</v>
      </c>
      <c r="J7" s="5">
        <f t="shared" si="1"/>
        <v>198.12779010737898</v>
      </c>
      <c r="K7" s="5">
        <f t="shared" si="2"/>
        <v>0</v>
      </c>
      <c r="L7" s="5">
        <f t="shared" si="3"/>
        <v>198.12779010737898</v>
      </c>
      <c r="M7" s="5">
        <f t="shared" si="4"/>
        <v>118.160133962739</v>
      </c>
      <c r="N7" s="5">
        <f t="shared" si="5"/>
        <v>0</v>
      </c>
      <c r="O7" s="5">
        <f t="shared" si="6"/>
        <v>118.160133962739</v>
      </c>
    </row>
    <row r="8" spans="1:15" s="1" customFormat="1" x14ac:dyDescent="0.25">
      <c r="A8" s="1" t="s">
        <v>17</v>
      </c>
      <c r="B8" s="1">
        <v>28.414445000000001</v>
      </c>
      <c r="C8" s="1">
        <v>0</v>
      </c>
      <c r="D8" s="1">
        <v>28.414445000000001</v>
      </c>
      <c r="E8" s="1">
        <v>13.414116999999999</v>
      </c>
      <c r="F8" s="1">
        <v>0</v>
      </c>
      <c r="G8" s="1">
        <v>13.414116999999999</v>
      </c>
      <c r="H8" s="3">
        <f t="shared" si="0"/>
        <v>7</v>
      </c>
      <c r="I8" s="5">
        <f>Zonas!B8</f>
        <v>52.094231000000001</v>
      </c>
      <c r="J8" s="5">
        <f t="shared" si="1"/>
        <v>1480.2286615667952</v>
      </c>
      <c r="K8" s="5">
        <f t="shared" si="2"/>
        <v>0</v>
      </c>
      <c r="L8" s="5">
        <f t="shared" si="3"/>
        <v>1480.2286615667952</v>
      </c>
      <c r="M8" s="5">
        <f t="shared" si="4"/>
        <v>698.79810965902698</v>
      </c>
      <c r="N8" s="5">
        <f t="shared" si="5"/>
        <v>0</v>
      </c>
      <c r="O8" s="5">
        <f t="shared" si="6"/>
        <v>698.79810965902698</v>
      </c>
    </row>
    <row r="9" spans="1:15" s="1" customFormat="1" x14ac:dyDescent="0.25">
      <c r="A9" s="1" t="s">
        <v>17</v>
      </c>
      <c r="B9" s="1">
        <v>31.357918000000002</v>
      </c>
      <c r="C9" s="1">
        <v>0</v>
      </c>
      <c r="D9" s="1">
        <v>31.357918000000002</v>
      </c>
      <c r="E9" s="1">
        <v>15.692861000000001</v>
      </c>
      <c r="F9" s="1">
        <v>0</v>
      </c>
      <c r="G9" s="1">
        <v>15.692861000000001</v>
      </c>
      <c r="H9" s="3">
        <f t="shared" si="0"/>
        <v>8</v>
      </c>
      <c r="I9" s="5">
        <f>Zonas!B9</f>
        <v>40.352874999999997</v>
      </c>
      <c r="J9" s="5">
        <f t="shared" si="1"/>
        <v>1265.38214531425</v>
      </c>
      <c r="K9" s="5">
        <f t="shared" si="2"/>
        <v>0</v>
      </c>
      <c r="L9" s="5">
        <f t="shared" si="3"/>
        <v>1265.38214531425</v>
      </c>
      <c r="M9" s="5">
        <f t="shared" si="4"/>
        <v>633.25205832537495</v>
      </c>
      <c r="N9" s="5">
        <f t="shared" si="5"/>
        <v>0</v>
      </c>
      <c r="O9" s="5">
        <f t="shared" si="6"/>
        <v>633.25205832537495</v>
      </c>
    </row>
    <row r="10" spans="1:15" s="1" customFormat="1" x14ac:dyDescent="0.25">
      <c r="A10" s="1" t="s">
        <v>17</v>
      </c>
      <c r="B10" s="1">
        <v>27.469553000000001</v>
      </c>
      <c r="C10" s="1">
        <v>0</v>
      </c>
      <c r="D10" s="1">
        <v>27.469553000000001</v>
      </c>
      <c r="E10" s="1">
        <v>11.045731</v>
      </c>
      <c r="F10" s="1">
        <v>0</v>
      </c>
      <c r="G10" s="1">
        <v>11.045731</v>
      </c>
      <c r="H10" s="3">
        <f t="shared" si="0"/>
        <v>9</v>
      </c>
      <c r="I10" s="5">
        <f>Zonas!B10</f>
        <v>38.123268000000003</v>
      </c>
      <c r="J10" s="5">
        <f t="shared" si="1"/>
        <v>1047.2291308592041</v>
      </c>
      <c r="K10" s="5">
        <f t="shared" si="2"/>
        <v>0</v>
      </c>
      <c r="L10" s="5">
        <f t="shared" si="3"/>
        <v>1047.2291308592041</v>
      </c>
      <c r="M10" s="5">
        <f t="shared" si="4"/>
        <v>421.09936316890804</v>
      </c>
      <c r="N10" s="5">
        <f t="shared" si="5"/>
        <v>0</v>
      </c>
      <c r="O10" s="5">
        <f t="shared" si="6"/>
        <v>421.09936316890804</v>
      </c>
    </row>
    <row r="11" spans="1:15" s="1" customFormat="1" x14ac:dyDescent="0.25">
      <c r="A11" s="1" t="s">
        <v>17</v>
      </c>
      <c r="B11" s="1">
        <v>20.848068000000001</v>
      </c>
      <c r="C11" s="1">
        <v>0</v>
      </c>
      <c r="D11" s="1">
        <v>20.848068000000001</v>
      </c>
      <c r="E11" s="1">
        <v>7.5398209999999999</v>
      </c>
      <c r="F11" s="1">
        <v>0</v>
      </c>
      <c r="G11" s="1">
        <v>7.5398209999999999</v>
      </c>
      <c r="H11" s="3">
        <f t="shared" si="0"/>
        <v>10</v>
      </c>
      <c r="I11" s="5">
        <f>Zonas!B11</f>
        <v>26.037898999999999</v>
      </c>
      <c r="J11" s="5">
        <f t="shared" si="1"/>
        <v>542.83988892913203</v>
      </c>
      <c r="K11" s="5">
        <f t="shared" si="2"/>
        <v>0</v>
      </c>
      <c r="L11" s="5">
        <f t="shared" si="3"/>
        <v>542.83988892913203</v>
      </c>
      <c r="M11" s="5">
        <f t="shared" si="4"/>
        <v>196.32109767607901</v>
      </c>
      <c r="N11" s="5">
        <f t="shared" si="5"/>
        <v>0</v>
      </c>
      <c r="O11" s="5">
        <f t="shared" si="6"/>
        <v>196.32109767607901</v>
      </c>
    </row>
    <row r="12" spans="1:15" s="1" customFormat="1" x14ac:dyDescent="0.25">
      <c r="H12" s="3" t="str">
        <f t="shared" si="0"/>
        <v/>
      </c>
      <c r="I12" s="5">
        <f>Zonas!B12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  <c r="O12" s="5">
        <f t="shared" si="6"/>
        <v>0</v>
      </c>
    </row>
    <row r="13" spans="1:15" s="1" customFormat="1" x14ac:dyDescent="0.25">
      <c r="H13" s="3" t="str">
        <f t="shared" si="0"/>
        <v/>
      </c>
      <c r="I13" s="5">
        <f>Zonas!B13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  <c r="O13" s="5">
        <f t="shared" si="6"/>
        <v>0</v>
      </c>
    </row>
    <row r="14" spans="1:15" s="1" customFormat="1" x14ac:dyDescent="0.25">
      <c r="H14" s="3" t="str">
        <f t="shared" si="0"/>
        <v/>
      </c>
      <c r="I14" s="5">
        <f>Zonas!B14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</row>
    <row r="15" spans="1:15" s="1" customFormat="1" x14ac:dyDescent="0.25">
      <c r="H15" s="3" t="str">
        <f t="shared" si="0"/>
        <v/>
      </c>
      <c r="I15" s="5">
        <f>Zonas!B15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</row>
    <row r="16" spans="1:15" s="1" customFormat="1" x14ac:dyDescent="0.25">
      <c r="H16" s="3" t="str">
        <f t="shared" si="0"/>
        <v/>
      </c>
      <c r="I16" s="5">
        <f>Zonas!B16</f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</row>
    <row r="17" spans="1:15" s="1" customFormat="1" x14ac:dyDescent="0.25">
      <c r="H17" s="3" t="str">
        <f t="shared" si="0"/>
        <v/>
      </c>
      <c r="I17" s="5">
        <f>Zonas!B17</f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</row>
    <row r="18" spans="1:15" s="1" customFormat="1" x14ac:dyDescent="0.25">
      <c r="H18" s="3" t="str">
        <f t="shared" si="0"/>
        <v/>
      </c>
      <c r="I18" s="5">
        <f>Zonas!B18</f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</row>
    <row r="19" spans="1:15" s="1" customFormat="1" x14ac:dyDescent="0.25">
      <c r="H19" s="3" t="str">
        <f t="shared" si="0"/>
        <v/>
      </c>
      <c r="I19" s="5">
        <f>Zonas!B19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</row>
    <row r="20" spans="1:15" s="1" customFormat="1" x14ac:dyDescent="0.25">
      <c r="H20" s="3" t="str">
        <f t="shared" si="0"/>
        <v/>
      </c>
      <c r="I20" s="5">
        <f>Zonas!B20</f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</row>
    <row r="21" spans="1:15" s="1" customFormat="1" x14ac:dyDescent="0.25">
      <c r="H21" s="3" t="str">
        <f t="shared" si="0"/>
        <v/>
      </c>
      <c r="I21" s="5">
        <f>Zonas!B21</f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  <c r="O21" s="5">
        <f t="shared" si="6"/>
        <v>0</v>
      </c>
    </row>
    <row r="22" spans="1:15" x14ac:dyDescent="0.25">
      <c r="A22" s="2"/>
      <c r="H22" s="3" t="str">
        <f t="shared" si="0"/>
        <v/>
      </c>
      <c r="I22" s="5">
        <f>Zonas!B22</f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5">
        <f t="shared" si="5"/>
        <v>0</v>
      </c>
      <c r="O22" s="5">
        <f t="shared" si="6"/>
        <v>0</v>
      </c>
    </row>
    <row r="23" spans="1:15" s="1" customFormat="1" x14ac:dyDescent="0.25">
      <c r="H23" s="3" t="str">
        <f t="shared" si="0"/>
        <v/>
      </c>
      <c r="I23" s="5">
        <f>Zonas!B23</f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  <c r="O23" s="5">
        <f t="shared" si="6"/>
        <v>0</v>
      </c>
    </row>
    <row r="24" spans="1:15" s="1" customFormat="1" x14ac:dyDescent="0.25">
      <c r="H24" s="3" t="str">
        <f t="shared" si="0"/>
        <v/>
      </c>
      <c r="I24" s="5">
        <f>Zonas!B24</f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5">
        <f t="shared" si="5"/>
        <v>0</v>
      </c>
      <c r="O24" s="5">
        <f t="shared" si="6"/>
        <v>0</v>
      </c>
    </row>
    <row r="25" spans="1:15" s="1" customFormat="1" x14ac:dyDescent="0.25">
      <c r="H25" s="3" t="str">
        <f t="shared" si="0"/>
        <v/>
      </c>
      <c r="I25" s="5">
        <f>Zonas!B25</f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  <c r="O25" s="5">
        <f t="shared" si="6"/>
        <v>0</v>
      </c>
    </row>
    <row r="26" spans="1:15" s="1" customFormat="1" x14ac:dyDescent="0.25">
      <c r="H26" s="3" t="str">
        <f t="shared" si="0"/>
        <v/>
      </c>
      <c r="I26" s="5">
        <f>Zonas!B26</f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  <c r="O26" s="5">
        <f t="shared" si="6"/>
        <v>0</v>
      </c>
    </row>
    <row r="27" spans="1:15" s="1" customFormat="1" x14ac:dyDescent="0.25">
      <c r="H27" s="3" t="str">
        <f t="shared" si="0"/>
        <v/>
      </c>
      <c r="I27" s="5">
        <f>Zonas!B27</f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5">
        <f t="shared" si="5"/>
        <v>0</v>
      </c>
      <c r="O27" s="5">
        <f t="shared" si="6"/>
        <v>0</v>
      </c>
    </row>
    <row r="28" spans="1:15" s="1" customFormat="1" x14ac:dyDescent="0.25">
      <c r="H28" s="3" t="str">
        <f t="shared" si="0"/>
        <v/>
      </c>
      <c r="I28" s="5">
        <f>Zonas!B28</f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5">
        <f t="shared" si="5"/>
        <v>0</v>
      </c>
      <c r="O28" s="5">
        <f t="shared" si="6"/>
        <v>0</v>
      </c>
    </row>
    <row r="29" spans="1:15" s="1" customFormat="1" x14ac:dyDescent="0.25">
      <c r="H29" s="3" t="str">
        <f t="shared" si="0"/>
        <v/>
      </c>
      <c r="I29" s="5">
        <f>Zonas!B29</f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  <c r="O29" s="5">
        <f t="shared" si="6"/>
        <v>0</v>
      </c>
    </row>
    <row r="30" spans="1:15" s="1" customFormat="1" x14ac:dyDescent="0.25">
      <c r="H30" s="3" t="str">
        <f t="shared" si="0"/>
        <v/>
      </c>
      <c r="I30" s="5">
        <f>Zonas!B30</f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  <c r="O30" s="5">
        <f t="shared" si="6"/>
        <v>0</v>
      </c>
    </row>
    <row r="31" spans="1:15" s="1" customFormat="1" x14ac:dyDescent="0.25">
      <c r="H31" s="3" t="str">
        <f t="shared" si="0"/>
        <v/>
      </c>
      <c r="I31" s="5">
        <f>Zonas!B31</f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5">
        <f t="shared" si="5"/>
        <v>0</v>
      </c>
      <c r="O31" s="5">
        <f t="shared" si="6"/>
        <v>0</v>
      </c>
    </row>
    <row r="32" spans="1:15" x14ac:dyDescent="0.25">
      <c r="H32" s="3" t="str">
        <f t="shared" si="0"/>
        <v/>
      </c>
      <c r="I32" s="5">
        <f>Zonas!B32</f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5">
        <f t="shared" si="5"/>
        <v>0</v>
      </c>
      <c r="O32" s="5">
        <f t="shared" si="6"/>
        <v>0</v>
      </c>
    </row>
    <row r="33" spans="8:15" x14ac:dyDescent="0.25">
      <c r="H33" s="3" t="str">
        <f t="shared" si="0"/>
        <v/>
      </c>
      <c r="I33" s="5">
        <f>Zonas!B33</f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6"/>
        <v>0</v>
      </c>
    </row>
    <row r="34" spans="8:15" x14ac:dyDescent="0.25">
      <c r="H34" s="3" t="str">
        <f t="shared" si="0"/>
        <v/>
      </c>
      <c r="I34" s="5">
        <f>Zonas!B34</f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6"/>
        <v>0</v>
      </c>
    </row>
    <row r="35" spans="8:15" x14ac:dyDescent="0.25">
      <c r="H35" s="3" t="str">
        <f t="shared" si="0"/>
        <v/>
      </c>
      <c r="I35" s="5">
        <f>Zonas!B35</f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6"/>
        <v>0</v>
      </c>
    </row>
    <row r="36" spans="8:15" x14ac:dyDescent="0.25">
      <c r="H36" s="3" t="str">
        <f t="shared" si="0"/>
        <v/>
      </c>
      <c r="I36" s="5">
        <f>Zonas!B36</f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5">
        <f t="shared" si="5"/>
        <v>0</v>
      </c>
      <c r="O36" s="5">
        <f t="shared" si="6"/>
        <v>0</v>
      </c>
    </row>
    <row r="37" spans="8:15" x14ac:dyDescent="0.25">
      <c r="H37" s="3" t="str">
        <f t="shared" si="0"/>
        <v/>
      </c>
      <c r="I37" s="5">
        <f>Zonas!B37</f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5">
        <f t="shared" si="5"/>
        <v>0</v>
      </c>
      <c r="O37" s="5">
        <f t="shared" si="6"/>
        <v>0</v>
      </c>
    </row>
    <row r="38" spans="8:15" x14ac:dyDescent="0.25">
      <c r="H38" s="3" t="str">
        <f t="shared" si="0"/>
        <v/>
      </c>
      <c r="I38" s="5">
        <f>Zonas!B38</f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  <c r="O38" s="5">
        <f t="shared" si="6"/>
        <v>0</v>
      </c>
    </row>
    <row r="39" spans="8:15" x14ac:dyDescent="0.25">
      <c r="H39" s="3" t="str">
        <f t="shared" si="0"/>
        <v/>
      </c>
      <c r="I39" s="5">
        <f>Zonas!B39</f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  <c r="O39" s="5">
        <f t="shared" si="6"/>
        <v>0</v>
      </c>
    </row>
    <row r="40" spans="8:15" x14ac:dyDescent="0.25">
      <c r="H40" s="3" t="str">
        <f t="shared" si="0"/>
        <v/>
      </c>
      <c r="I40" s="5">
        <f>Zonas!B40</f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6"/>
        <v>0</v>
      </c>
    </row>
    <row r="41" spans="8:15" x14ac:dyDescent="0.25">
      <c r="H41" s="3" t="str">
        <f t="shared" si="0"/>
        <v/>
      </c>
      <c r="I41" s="5">
        <f>Zonas!B41</f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5">
        <f t="shared" si="5"/>
        <v>0</v>
      </c>
      <c r="O41" s="5">
        <f t="shared" si="6"/>
        <v>0</v>
      </c>
    </row>
    <row r="42" spans="8:15" x14ac:dyDescent="0.25">
      <c r="H42" s="3" t="str">
        <f t="shared" si="0"/>
        <v/>
      </c>
      <c r="I42" s="5">
        <f>Zonas!B42</f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5">
        <f t="shared" si="5"/>
        <v>0</v>
      </c>
      <c r="O42" s="5">
        <f t="shared" si="6"/>
        <v>0</v>
      </c>
    </row>
    <row r="43" spans="8:15" x14ac:dyDescent="0.25">
      <c r="H43" s="3" t="str">
        <f t="shared" si="0"/>
        <v/>
      </c>
      <c r="I43" s="5">
        <f>Zonas!B43</f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  <c r="O43" s="5">
        <f t="shared" si="6"/>
        <v>0</v>
      </c>
    </row>
    <row r="44" spans="8:15" x14ac:dyDescent="0.25">
      <c r="H44" s="3" t="str">
        <f t="shared" si="0"/>
        <v/>
      </c>
      <c r="I44" s="5">
        <f>Zonas!B44</f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5">
        <f t="shared" si="5"/>
        <v>0</v>
      </c>
      <c r="O44" s="5">
        <f t="shared" si="6"/>
        <v>0</v>
      </c>
    </row>
    <row r="45" spans="8:15" x14ac:dyDescent="0.25">
      <c r="H45" s="3" t="str">
        <f t="shared" si="0"/>
        <v/>
      </c>
      <c r="I45" s="5">
        <f>Zonas!B45</f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5">
        <f t="shared" si="5"/>
        <v>0</v>
      </c>
      <c r="O45" s="5">
        <f t="shared" si="6"/>
        <v>0</v>
      </c>
    </row>
    <row r="46" spans="8:15" x14ac:dyDescent="0.25">
      <c r="H46" s="3" t="str">
        <f t="shared" si="0"/>
        <v/>
      </c>
      <c r="I46" s="5">
        <f>Zonas!B46</f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5">
        <f t="shared" si="5"/>
        <v>0</v>
      </c>
      <c r="O46" s="5">
        <f t="shared" si="6"/>
        <v>0</v>
      </c>
    </row>
    <row r="47" spans="8:15" x14ac:dyDescent="0.25">
      <c r="H47" s="3" t="str">
        <f t="shared" si="0"/>
        <v/>
      </c>
      <c r="I47" s="5">
        <f>Zonas!B47</f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5">
        <f t="shared" si="5"/>
        <v>0</v>
      </c>
      <c r="O47" s="5">
        <f t="shared" si="6"/>
        <v>0</v>
      </c>
    </row>
    <row r="48" spans="8:15" x14ac:dyDescent="0.25">
      <c r="H48" s="3" t="str">
        <f t="shared" si="0"/>
        <v/>
      </c>
      <c r="I48" s="5">
        <f>Zonas!B48</f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5">
        <f t="shared" si="5"/>
        <v>0</v>
      </c>
      <c r="O48" s="5">
        <f t="shared" si="6"/>
        <v>0</v>
      </c>
    </row>
    <row r="49" spans="8:15" x14ac:dyDescent="0.25">
      <c r="H49" s="3" t="str">
        <f t="shared" si="0"/>
        <v/>
      </c>
      <c r="I49" s="5">
        <f>Zonas!B49</f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5">
        <f t="shared" si="5"/>
        <v>0</v>
      </c>
      <c r="O49" s="5">
        <f t="shared" si="6"/>
        <v>0</v>
      </c>
    </row>
    <row r="50" spans="8:15" x14ac:dyDescent="0.25">
      <c r="H50" s="3" t="str">
        <f t="shared" si="0"/>
        <v/>
      </c>
      <c r="I50" s="5">
        <f>Zonas!B50</f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  <c r="O50" s="5">
        <f t="shared" si="6"/>
        <v>0</v>
      </c>
    </row>
    <row r="51" spans="8:15" x14ac:dyDescent="0.25">
      <c r="H51" s="3" t="str">
        <f t="shared" si="0"/>
        <v/>
      </c>
      <c r="I51" s="5">
        <f>Zonas!B51</f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  <c r="O51" s="5">
        <f t="shared" si="6"/>
        <v>0</v>
      </c>
    </row>
    <row r="52" spans="8:15" x14ac:dyDescent="0.25">
      <c r="H52" s="3" t="str">
        <f t="shared" si="0"/>
        <v/>
      </c>
      <c r="I52" s="5">
        <f>Zonas!B52</f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  <c r="O52" s="5">
        <f t="shared" si="6"/>
        <v>0</v>
      </c>
    </row>
    <row r="53" spans="8:15" x14ac:dyDescent="0.25">
      <c r="H53" s="3" t="str">
        <f t="shared" si="0"/>
        <v/>
      </c>
      <c r="I53" s="5">
        <f>Zonas!B53</f>
        <v>0</v>
      </c>
      <c r="J53" s="5">
        <f t="shared" si="1"/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  <c r="O53" s="5">
        <f t="shared" si="6"/>
        <v>0</v>
      </c>
    </row>
    <row r="54" spans="8:15" x14ac:dyDescent="0.25">
      <c r="H54" s="3" t="str">
        <f t="shared" si="0"/>
        <v/>
      </c>
      <c r="I54" s="5">
        <f>Zonas!B54</f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  <c r="O54" s="5">
        <f t="shared" si="6"/>
        <v>0</v>
      </c>
    </row>
    <row r="55" spans="8:15" x14ac:dyDescent="0.25">
      <c r="H55" s="3" t="str">
        <f t="shared" si="0"/>
        <v/>
      </c>
      <c r="I55" s="5">
        <f>Zonas!B55</f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  <c r="O55" s="5">
        <f t="shared" si="6"/>
        <v>0</v>
      </c>
    </row>
    <row r="56" spans="8:15" x14ac:dyDescent="0.25">
      <c r="H56" s="3" t="str">
        <f t="shared" si="0"/>
        <v/>
      </c>
      <c r="I56" s="5">
        <f>Zonas!B56</f>
        <v>0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  <c r="O56" s="5">
        <f t="shared" si="6"/>
        <v>0</v>
      </c>
    </row>
    <row r="57" spans="8:15" x14ac:dyDescent="0.25">
      <c r="H57" s="3" t="str">
        <f t="shared" si="0"/>
        <v/>
      </c>
      <c r="I57" s="5">
        <f>Zonas!B57</f>
        <v>0</v>
      </c>
      <c r="J57" s="5">
        <f t="shared" si="1"/>
        <v>0</v>
      </c>
      <c r="K57" s="5">
        <f t="shared" si="2"/>
        <v>0</v>
      </c>
      <c r="L57" s="5">
        <f t="shared" si="3"/>
        <v>0</v>
      </c>
      <c r="M57" s="5">
        <f t="shared" si="4"/>
        <v>0</v>
      </c>
      <c r="N57" s="5">
        <f t="shared" si="5"/>
        <v>0</v>
      </c>
      <c r="O57" s="5">
        <f t="shared" si="6"/>
        <v>0</v>
      </c>
    </row>
    <row r="58" spans="8:15" x14ac:dyDescent="0.25">
      <c r="H58" s="3" t="str">
        <f t="shared" si="0"/>
        <v/>
      </c>
      <c r="I58" s="5">
        <f>Zonas!B58</f>
        <v>0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  <c r="O58" s="5">
        <f t="shared" si="6"/>
        <v>0</v>
      </c>
    </row>
    <row r="59" spans="8:15" x14ac:dyDescent="0.25">
      <c r="H59" s="3" t="str">
        <f t="shared" si="0"/>
        <v/>
      </c>
      <c r="I59" s="5">
        <f>Zonas!B59</f>
        <v>0</v>
      </c>
      <c r="J59" s="5">
        <f t="shared" si="1"/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  <c r="O59" s="5">
        <f t="shared" si="6"/>
        <v>0</v>
      </c>
    </row>
    <row r="60" spans="8:15" x14ac:dyDescent="0.25">
      <c r="H60" s="3" t="str">
        <f t="shared" si="0"/>
        <v/>
      </c>
      <c r="I60" s="5">
        <f>Zonas!B60</f>
        <v>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  <c r="O60" s="5">
        <f t="shared" si="6"/>
        <v>0</v>
      </c>
    </row>
    <row r="61" spans="8:15" x14ac:dyDescent="0.25">
      <c r="H61" s="3" t="str">
        <f t="shared" si="0"/>
        <v/>
      </c>
      <c r="I61" s="5">
        <f>Zonas!B61</f>
        <v>0</v>
      </c>
      <c r="J61" s="5">
        <f t="shared" si="1"/>
        <v>0</v>
      </c>
      <c r="K61" s="5">
        <f t="shared" si="2"/>
        <v>0</v>
      </c>
      <c r="L61" s="5">
        <f t="shared" si="3"/>
        <v>0</v>
      </c>
      <c r="M61" s="5">
        <f t="shared" si="4"/>
        <v>0</v>
      </c>
      <c r="N61" s="5">
        <f t="shared" si="5"/>
        <v>0</v>
      </c>
      <c r="O61" s="5">
        <f t="shared" si="6"/>
        <v>0</v>
      </c>
    </row>
    <row r="62" spans="8:15" x14ac:dyDescent="0.25">
      <c r="H62" s="3" t="str">
        <f t="shared" si="0"/>
        <v/>
      </c>
      <c r="I62" s="5">
        <f>Zonas!B62</f>
        <v>0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  <c r="O62" s="5">
        <f t="shared" si="6"/>
        <v>0</v>
      </c>
    </row>
    <row r="63" spans="8:15" x14ac:dyDescent="0.25">
      <c r="H63" s="3" t="str">
        <f t="shared" si="0"/>
        <v/>
      </c>
      <c r="I63" s="5">
        <f>Zonas!B63</f>
        <v>0</v>
      </c>
      <c r="J63" s="5">
        <f t="shared" si="1"/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  <c r="O63" s="5">
        <f t="shared" si="6"/>
        <v>0</v>
      </c>
    </row>
    <row r="64" spans="8:15" x14ac:dyDescent="0.25">
      <c r="H64" s="3" t="str">
        <f t="shared" si="0"/>
        <v/>
      </c>
      <c r="I64" s="5">
        <f>Zonas!B64</f>
        <v>0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  <c r="O64" s="5">
        <f t="shared" si="6"/>
        <v>0</v>
      </c>
    </row>
    <row r="65" spans="8:15" x14ac:dyDescent="0.25">
      <c r="H65" s="3" t="str">
        <f t="shared" si="0"/>
        <v/>
      </c>
      <c r="I65" s="5">
        <f>Zonas!B65</f>
        <v>0</v>
      </c>
      <c r="J65" s="5">
        <f t="shared" si="1"/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  <c r="O65" s="5">
        <f t="shared" si="6"/>
        <v>0</v>
      </c>
    </row>
    <row r="66" spans="8:15" x14ac:dyDescent="0.25">
      <c r="H66" s="3" t="str">
        <f t="shared" ref="H66:H129" si="7">IF(A66="","",H65+1)</f>
        <v/>
      </c>
      <c r="I66" s="5">
        <f>Zonas!B66</f>
        <v>0</v>
      </c>
      <c r="J66" s="5">
        <f t="shared" ref="J66:J129" si="8">B66*$I66</f>
        <v>0</v>
      </c>
      <c r="K66" s="5">
        <f t="shared" ref="K66:K129" si="9">C66*$I66</f>
        <v>0</v>
      </c>
      <c r="L66" s="5">
        <f t="shared" ref="L66:L129" si="10">D66*$I66</f>
        <v>0</v>
      </c>
      <c r="M66" s="5">
        <f t="shared" ref="M66:M129" si="11">E66*$I66</f>
        <v>0</v>
      </c>
      <c r="N66" s="5">
        <f t="shared" ref="N66:N129" si="12">F66*$I66</f>
        <v>0</v>
      </c>
      <c r="O66" s="5">
        <f t="shared" ref="O66:O129" si="13">G66*$I66</f>
        <v>0</v>
      </c>
    </row>
    <row r="67" spans="8:15" x14ac:dyDescent="0.25">
      <c r="H67" s="3" t="str">
        <f t="shared" si="7"/>
        <v/>
      </c>
      <c r="I67" s="5">
        <f>Zonas!B67</f>
        <v>0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</row>
    <row r="68" spans="8:15" x14ac:dyDescent="0.25">
      <c r="H68" s="3" t="str">
        <f t="shared" si="7"/>
        <v/>
      </c>
      <c r="I68" s="5">
        <f>Zonas!B68</f>
        <v>0</v>
      </c>
      <c r="J68" s="5">
        <f t="shared" si="8"/>
        <v>0</v>
      </c>
      <c r="K68" s="5">
        <f t="shared" si="9"/>
        <v>0</v>
      </c>
      <c r="L68" s="5">
        <f t="shared" si="10"/>
        <v>0</v>
      </c>
      <c r="M68" s="5">
        <f t="shared" si="11"/>
        <v>0</v>
      </c>
      <c r="N68" s="5">
        <f t="shared" si="12"/>
        <v>0</v>
      </c>
      <c r="O68" s="5">
        <f t="shared" si="13"/>
        <v>0</v>
      </c>
    </row>
    <row r="69" spans="8:15" x14ac:dyDescent="0.25">
      <c r="H69" s="3" t="str">
        <f t="shared" si="7"/>
        <v/>
      </c>
      <c r="I69" s="5">
        <f>Zonas!B69</f>
        <v>0</v>
      </c>
      <c r="J69" s="5">
        <f t="shared" si="8"/>
        <v>0</v>
      </c>
      <c r="K69" s="5">
        <f t="shared" si="9"/>
        <v>0</v>
      </c>
      <c r="L69" s="5">
        <f t="shared" si="10"/>
        <v>0</v>
      </c>
      <c r="M69" s="5">
        <f t="shared" si="11"/>
        <v>0</v>
      </c>
      <c r="N69" s="5">
        <f t="shared" si="12"/>
        <v>0</v>
      </c>
      <c r="O69" s="5">
        <f t="shared" si="13"/>
        <v>0</v>
      </c>
    </row>
    <row r="70" spans="8:15" x14ac:dyDescent="0.25">
      <c r="H70" s="3" t="str">
        <f t="shared" si="7"/>
        <v/>
      </c>
      <c r="I70" s="5">
        <f>Zonas!B70</f>
        <v>0</v>
      </c>
      <c r="J70" s="5">
        <f t="shared" si="8"/>
        <v>0</v>
      </c>
      <c r="K70" s="5">
        <f t="shared" si="9"/>
        <v>0</v>
      </c>
      <c r="L70" s="5">
        <f t="shared" si="10"/>
        <v>0</v>
      </c>
      <c r="M70" s="5">
        <f t="shared" si="11"/>
        <v>0</v>
      </c>
      <c r="N70" s="5">
        <f t="shared" si="12"/>
        <v>0</v>
      </c>
      <c r="O70" s="5">
        <f t="shared" si="13"/>
        <v>0</v>
      </c>
    </row>
    <row r="71" spans="8:15" x14ac:dyDescent="0.25">
      <c r="H71" s="3" t="str">
        <f t="shared" si="7"/>
        <v/>
      </c>
      <c r="I71" s="5">
        <f>Zonas!B71</f>
        <v>0</v>
      </c>
      <c r="J71" s="5">
        <f t="shared" si="8"/>
        <v>0</v>
      </c>
      <c r="K71" s="5">
        <f t="shared" si="9"/>
        <v>0</v>
      </c>
      <c r="L71" s="5">
        <f t="shared" si="10"/>
        <v>0</v>
      </c>
      <c r="M71" s="5">
        <f t="shared" si="11"/>
        <v>0</v>
      </c>
      <c r="N71" s="5">
        <f t="shared" si="12"/>
        <v>0</v>
      </c>
      <c r="O71" s="5">
        <f t="shared" si="13"/>
        <v>0</v>
      </c>
    </row>
    <row r="72" spans="8:15" x14ac:dyDescent="0.25">
      <c r="H72" s="3" t="str">
        <f t="shared" si="7"/>
        <v/>
      </c>
      <c r="I72" s="5">
        <f>Zonas!B72</f>
        <v>0</v>
      </c>
      <c r="J72" s="5">
        <f t="shared" si="8"/>
        <v>0</v>
      </c>
      <c r="K72" s="5">
        <f t="shared" si="9"/>
        <v>0</v>
      </c>
      <c r="L72" s="5">
        <f t="shared" si="10"/>
        <v>0</v>
      </c>
      <c r="M72" s="5">
        <f t="shared" si="11"/>
        <v>0</v>
      </c>
      <c r="N72" s="5">
        <f t="shared" si="12"/>
        <v>0</v>
      </c>
      <c r="O72" s="5">
        <f t="shared" si="13"/>
        <v>0</v>
      </c>
    </row>
    <row r="73" spans="8:15" x14ac:dyDescent="0.25">
      <c r="H73" s="3" t="str">
        <f t="shared" si="7"/>
        <v/>
      </c>
      <c r="I73" s="5">
        <f>Zonas!B73</f>
        <v>0</v>
      </c>
      <c r="J73" s="5">
        <f t="shared" si="8"/>
        <v>0</v>
      </c>
      <c r="K73" s="5">
        <f t="shared" si="9"/>
        <v>0</v>
      </c>
      <c r="L73" s="5">
        <f t="shared" si="10"/>
        <v>0</v>
      </c>
      <c r="M73" s="5">
        <f t="shared" si="11"/>
        <v>0</v>
      </c>
      <c r="N73" s="5">
        <f t="shared" si="12"/>
        <v>0</v>
      </c>
      <c r="O73" s="5">
        <f t="shared" si="13"/>
        <v>0</v>
      </c>
    </row>
    <row r="74" spans="8:15" x14ac:dyDescent="0.25">
      <c r="H74" s="3" t="str">
        <f t="shared" si="7"/>
        <v/>
      </c>
      <c r="I74" s="5">
        <f>Zonas!B74</f>
        <v>0</v>
      </c>
      <c r="J74" s="5">
        <f t="shared" si="8"/>
        <v>0</v>
      </c>
      <c r="K74" s="5">
        <f t="shared" si="9"/>
        <v>0</v>
      </c>
      <c r="L74" s="5">
        <f t="shared" si="10"/>
        <v>0</v>
      </c>
      <c r="M74" s="5">
        <f t="shared" si="11"/>
        <v>0</v>
      </c>
      <c r="N74" s="5">
        <f t="shared" si="12"/>
        <v>0</v>
      </c>
      <c r="O74" s="5">
        <f t="shared" si="13"/>
        <v>0</v>
      </c>
    </row>
    <row r="75" spans="8:15" x14ac:dyDescent="0.25">
      <c r="H75" s="3" t="str">
        <f t="shared" si="7"/>
        <v/>
      </c>
      <c r="I75" s="5">
        <f>Zonas!B75</f>
        <v>0</v>
      </c>
      <c r="J75" s="5">
        <f t="shared" si="8"/>
        <v>0</v>
      </c>
      <c r="K75" s="5">
        <f t="shared" si="9"/>
        <v>0</v>
      </c>
      <c r="L75" s="5">
        <f t="shared" si="10"/>
        <v>0</v>
      </c>
      <c r="M75" s="5">
        <f t="shared" si="11"/>
        <v>0</v>
      </c>
      <c r="N75" s="5">
        <f t="shared" si="12"/>
        <v>0</v>
      </c>
      <c r="O75" s="5">
        <f t="shared" si="13"/>
        <v>0</v>
      </c>
    </row>
    <row r="76" spans="8:15" x14ac:dyDescent="0.25">
      <c r="H76" s="3" t="str">
        <f t="shared" si="7"/>
        <v/>
      </c>
      <c r="I76" s="5">
        <f>Zonas!B76</f>
        <v>0</v>
      </c>
      <c r="J76" s="5">
        <f t="shared" si="8"/>
        <v>0</v>
      </c>
      <c r="K76" s="5">
        <f t="shared" si="9"/>
        <v>0</v>
      </c>
      <c r="L76" s="5">
        <f t="shared" si="10"/>
        <v>0</v>
      </c>
      <c r="M76" s="5">
        <f t="shared" si="11"/>
        <v>0</v>
      </c>
      <c r="N76" s="5">
        <f t="shared" si="12"/>
        <v>0</v>
      </c>
      <c r="O76" s="5">
        <f t="shared" si="13"/>
        <v>0</v>
      </c>
    </row>
    <row r="77" spans="8:15" x14ac:dyDescent="0.25">
      <c r="H77" s="3" t="str">
        <f t="shared" si="7"/>
        <v/>
      </c>
      <c r="I77" s="5">
        <f>Zonas!B77</f>
        <v>0</v>
      </c>
      <c r="J77" s="5">
        <f t="shared" si="8"/>
        <v>0</v>
      </c>
      <c r="K77" s="5">
        <f t="shared" si="9"/>
        <v>0</v>
      </c>
      <c r="L77" s="5">
        <f t="shared" si="10"/>
        <v>0</v>
      </c>
      <c r="M77" s="5">
        <f t="shared" si="11"/>
        <v>0</v>
      </c>
      <c r="N77" s="5">
        <f t="shared" si="12"/>
        <v>0</v>
      </c>
      <c r="O77" s="5">
        <f t="shared" si="13"/>
        <v>0</v>
      </c>
    </row>
    <row r="78" spans="8:15" x14ac:dyDescent="0.25">
      <c r="H78" s="3" t="str">
        <f t="shared" si="7"/>
        <v/>
      </c>
      <c r="I78" s="5">
        <f>Zonas!B78</f>
        <v>0</v>
      </c>
      <c r="J78" s="5">
        <f t="shared" si="8"/>
        <v>0</v>
      </c>
      <c r="K78" s="5">
        <f t="shared" si="9"/>
        <v>0</v>
      </c>
      <c r="L78" s="5">
        <f t="shared" si="10"/>
        <v>0</v>
      </c>
      <c r="M78" s="5">
        <f t="shared" si="11"/>
        <v>0</v>
      </c>
      <c r="N78" s="5">
        <f t="shared" si="12"/>
        <v>0</v>
      </c>
      <c r="O78" s="5">
        <f t="shared" si="13"/>
        <v>0</v>
      </c>
    </row>
    <row r="79" spans="8:15" x14ac:dyDescent="0.25">
      <c r="H79" s="3" t="str">
        <f t="shared" si="7"/>
        <v/>
      </c>
      <c r="I79" s="5">
        <f>Zonas!B79</f>
        <v>0</v>
      </c>
      <c r="J79" s="5">
        <f t="shared" si="8"/>
        <v>0</v>
      </c>
      <c r="K79" s="5">
        <f t="shared" si="9"/>
        <v>0</v>
      </c>
      <c r="L79" s="5">
        <f t="shared" si="10"/>
        <v>0</v>
      </c>
      <c r="M79" s="5">
        <f t="shared" si="11"/>
        <v>0</v>
      </c>
      <c r="N79" s="5">
        <f t="shared" si="12"/>
        <v>0</v>
      </c>
      <c r="O79" s="5">
        <f t="shared" si="13"/>
        <v>0</v>
      </c>
    </row>
    <row r="80" spans="8:15" x14ac:dyDescent="0.25">
      <c r="H80" s="3" t="str">
        <f t="shared" si="7"/>
        <v/>
      </c>
      <c r="I80" s="5">
        <f>Zonas!B80</f>
        <v>0</v>
      </c>
      <c r="J80" s="5">
        <f t="shared" si="8"/>
        <v>0</v>
      </c>
      <c r="K80" s="5">
        <f t="shared" si="9"/>
        <v>0</v>
      </c>
      <c r="L80" s="5">
        <f t="shared" si="10"/>
        <v>0</v>
      </c>
      <c r="M80" s="5">
        <f t="shared" si="11"/>
        <v>0</v>
      </c>
      <c r="N80" s="5">
        <f t="shared" si="12"/>
        <v>0</v>
      </c>
      <c r="O80" s="5">
        <f t="shared" si="13"/>
        <v>0</v>
      </c>
    </row>
    <row r="81" spans="8:15" x14ac:dyDescent="0.25">
      <c r="H81" s="3" t="str">
        <f t="shared" si="7"/>
        <v/>
      </c>
      <c r="I81" s="5">
        <f>Zonas!B81</f>
        <v>0</v>
      </c>
      <c r="J81" s="5">
        <f t="shared" si="8"/>
        <v>0</v>
      </c>
      <c r="K81" s="5">
        <f t="shared" si="9"/>
        <v>0</v>
      </c>
      <c r="L81" s="5">
        <f t="shared" si="10"/>
        <v>0</v>
      </c>
      <c r="M81" s="5">
        <f t="shared" si="11"/>
        <v>0</v>
      </c>
      <c r="N81" s="5">
        <f t="shared" si="12"/>
        <v>0</v>
      </c>
      <c r="O81" s="5">
        <f t="shared" si="13"/>
        <v>0</v>
      </c>
    </row>
    <row r="82" spans="8:15" x14ac:dyDescent="0.25">
      <c r="H82" s="3" t="str">
        <f t="shared" si="7"/>
        <v/>
      </c>
      <c r="I82" s="5">
        <f>Zonas!B82</f>
        <v>0</v>
      </c>
      <c r="J82" s="5">
        <f t="shared" si="8"/>
        <v>0</v>
      </c>
      <c r="K82" s="5">
        <f t="shared" si="9"/>
        <v>0</v>
      </c>
      <c r="L82" s="5">
        <f t="shared" si="10"/>
        <v>0</v>
      </c>
      <c r="M82" s="5">
        <f t="shared" si="11"/>
        <v>0</v>
      </c>
      <c r="N82" s="5">
        <f t="shared" si="12"/>
        <v>0</v>
      </c>
      <c r="O82" s="5">
        <f t="shared" si="13"/>
        <v>0</v>
      </c>
    </row>
    <row r="83" spans="8:15" x14ac:dyDescent="0.25">
      <c r="H83" s="3" t="str">
        <f t="shared" si="7"/>
        <v/>
      </c>
      <c r="I83" s="5">
        <f>Zonas!B83</f>
        <v>0</v>
      </c>
      <c r="J83" s="5">
        <f t="shared" si="8"/>
        <v>0</v>
      </c>
      <c r="K83" s="5">
        <f t="shared" si="9"/>
        <v>0</v>
      </c>
      <c r="L83" s="5">
        <f t="shared" si="10"/>
        <v>0</v>
      </c>
      <c r="M83" s="5">
        <f t="shared" si="11"/>
        <v>0</v>
      </c>
      <c r="N83" s="5">
        <f t="shared" si="12"/>
        <v>0</v>
      </c>
      <c r="O83" s="5">
        <f t="shared" si="13"/>
        <v>0</v>
      </c>
    </row>
    <row r="84" spans="8:15" x14ac:dyDescent="0.25">
      <c r="H84" s="3" t="str">
        <f t="shared" si="7"/>
        <v/>
      </c>
      <c r="I84" s="5">
        <f>Zonas!B84</f>
        <v>0</v>
      </c>
      <c r="J84" s="5">
        <f t="shared" si="8"/>
        <v>0</v>
      </c>
      <c r="K84" s="5">
        <f t="shared" si="9"/>
        <v>0</v>
      </c>
      <c r="L84" s="5">
        <f t="shared" si="10"/>
        <v>0</v>
      </c>
      <c r="M84" s="5">
        <f t="shared" si="11"/>
        <v>0</v>
      </c>
      <c r="N84" s="5">
        <f t="shared" si="12"/>
        <v>0</v>
      </c>
      <c r="O84" s="5">
        <f t="shared" si="13"/>
        <v>0</v>
      </c>
    </row>
    <row r="85" spans="8:15" x14ac:dyDescent="0.25">
      <c r="H85" s="3" t="str">
        <f t="shared" si="7"/>
        <v/>
      </c>
      <c r="I85" s="5">
        <f>Zonas!B85</f>
        <v>0</v>
      </c>
      <c r="J85" s="5">
        <f t="shared" si="8"/>
        <v>0</v>
      </c>
      <c r="K85" s="5">
        <f t="shared" si="9"/>
        <v>0</v>
      </c>
      <c r="L85" s="5">
        <f t="shared" si="10"/>
        <v>0</v>
      </c>
      <c r="M85" s="5">
        <f t="shared" si="11"/>
        <v>0</v>
      </c>
      <c r="N85" s="5">
        <f t="shared" si="12"/>
        <v>0</v>
      </c>
      <c r="O85" s="5">
        <f t="shared" si="13"/>
        <v>0</v>
      </c>
    </row>
    <row r="86" spans="8:15" x14ac:dyDescent="0.25">
      <c r="H86" s="3" t="str">
        <f t="shared" si="7"/>
        <v/>
      </c>
      <c r="I86" s="5">
        <f>Zonas!B86</f>
        <v>0</v>
      </c>
      <c r="J86" s="5">
        <f t="shared" si="8"/>
        <v>0</v>
      </c>
      <c r="K86" s="5">
        <f t="shared" si="9"/>
        <v>0</v>
      </c>
      <c r="L86" s="5">
        <f t="shared" si="10"/>
        <v>0</v>
      </c>
      <c r="M86" s="5">
        <f t="shared" si="11"/>
        <v>0</v>
      </c>
      <c r="N86" s="5">
        <f t="shared" si="12"/>
        <v>0</v>
      </c>
      <c r="O86" s="5">
        <f t="shared" si="13"/>
        <v>0</v>
      </c>
    </row>
    <row r="87" spans="8:15" x14ac:dyDescent="0.25">
      <c r="H87" s="3" t="str">
        <f t="shared" si="7"/>
        <v/>
      </c>
      <c r="I87" s="5">
        <f>Zonas!B87</f>
        <v>0</v>
      </c>
      <c r="J87" s="5">
        <f t="shared" si="8"/>
        <v>0</v>
      </c>
      <c r="K87" s="5">
        <f t="shared" si="9"/>
        <v>0</v>
      </c>
      <c r="L87" s="5">
        <f t="shared" si="10"/>
        <v>0</v>
      </c>
      <c r="M87" s="5">
        <f t="shared" si="11"/>
        <v>0</v>
      </c>
      <c r="N87" s="5">
        <f t="shared" si="12"/>
        <v>0</v>
      </c>
      <c r="O87" s="5">
        <f t="shared" si="13"/>
        <v>0</v>
      </c>
    </row>
    <row r="88" spans="8:15" x14ac:dyDescent="0.25">
      <c r="H88" s="3" t="str">
        <f t="shared" si="7"/>
        <v/>
      </c>
      <c r="I88" s="5">
        <f>Zonas!B88</f>
        <v>0</v>
      </c>
      <c r="J88" s="5">
        <f t="shared" si="8"/>
        <v>0</v>
      </c>
      <c r="K88" s="5">
        <f t="shared" si="9"/>
        <v>0</v>
      </c>
      <c r="L88" s="5">
        <f t="shared" si="10"/>
        <v>0</v>
      </c>
      <c r="M88" s="5">
        <f t="shared" si="11"/>
        <v>0</v>
      </c>
      <c r="N88" s="5">
        <f t="shared" si="12"/>
        <v>0</v>
      </c>
      <c r="O88" s="5">
        <f t="shared" si="13"/>
        <v>0</v>
      </c>
    </row>
    <row r="89" spans="8:15" x14ac:dyDescent="0.25">
      <c r="H89" s="3" t="str">
        <f t="shared" si="7"/>
        <v/>
      </c>
      <c r="I89" s="5">
        <f>Zonas!B89</f>
        <v>0</v>
      </c>
      <c r="J89" s="5">
        <f t="shared" si="8"/>
        <v>0</v>
      </c>
      <c r="K89" s="5">
        <f t="shared" si="9"/>
        <v>0</v>
      </c>
      <c r="L89" s="5">
        <f t="shared" si="10"/>
        <v>0</v>
      </c>
      <c r="M89" s="5">
        <f t="shared" si="11"/>
        <v>0</v>
      </c>
      <c r="N89" s="5">
        <f t="shared" si="12"/>
        <v>0</v>
      </c>
      <c r="O89" s="5">
        <f t="shared" si="13"/>
        <v>0</v>
      </c>
    </row>
    <row r="90" spans="8:15" x14ac:dyDescent="0.25">
      <c r="H90" s="3" t="str">
        <f t="shared" si="7"/>
        <v/>
      </c>
      <c r="I90" s="5">
        <f>Zonas!B90</f>
        <v>0</v>
      </c>
      <c r="J90" s="5">
        <f t="shared" si="8"/>
        <v>0</v>
      </c>
      <c r="K90" s="5">
        <f t="shared" si="9"/>
        <v>0</v>
      </c>
      <c r="L90" s="5">
        <f t="shared" si="10"/>
        <v>0</v>
      </c>
      <c r="M90" s="5">
        <f t="shared" si="11"/>
        <v>0</v>
      </c>
      <c r="N90" s="5">
        <f t="shared" si="12"/>
        <v>0</v>
      </c>
      <c r="O90" s="5">
        <f t="shared" si="13"/>
        <v>0</v>
      </c>
    </row>
    <row r="91" spans="8:15" x14ac:dyDescent="0.25">
      <c r="H91" s="3" t="str">
        <f t="shared" si="7"/>
        <v/>
      </c>
      <c r="I91" s="5">
        <f>Zonas!B91</f>
        <v>0</v>
      </c>
      <c r="J91" s="5">
        <f t="shared" si="8"/>
        <v>0</v>
      </c>
      <c r="K91" s="5">
        <f t="shared" si="9"/>
        <v>0</v>
      </c>
      <c r="L91" s="5">
        <f t="shared" si="10"/>
        <v>0</v>
      </c>
      <c r="M91" s="5">
        <f t="shared" si="11"/>
        <v>0</v>
      </c>
      <c r="N91" s="5">
        <f t="shared" si="12"/>
        <v>0</v>
      </c>
      <c r="O91" s="5">
        <f t="shared" si="13"/>
        <v>0</v>
      </c>
    </row>
    <row r="92" spans="8:15" x14ac:dyDescent="0.25">
      <c r="H92" s="3" t="str">
        <f t="shared" si="7"/>
        <v/>
      </c>
      <c r="I92" s="5">
        <f>Zonas!B92</f>
        <v>0</v>
      </c>
      <c r="J92" s="5">
        <f t="shared" si="8"/>
        <v>0</v>
      </c>
      <c r="K92" s="5">
        <f t="shared" si="9"/>
        <v>0</v>
      </c>
      <c r="L92" s="5">
        <f t="shared" si="10"/>
        <v>0</v>
      </c>
      <c r="M92" s="5">
        <f t="shared" si="11"/>
        <v>0</v>
      </c>
      <c r="N92" s="5">
        <f t="shared" si="12"/>
        <v>0</v>
      </c>
      <c r="O92" s="5">
        <f t="shared" si="13"/>
        <v>0</v>
      </c>
    </row>
    <row r="93" spans="8:15" x14ac:dyDescent="0.25">
      <c r="H93" s="3" t="str">
        <f t="shared" si="7"/>
        <v/>
      </c>
      <c r="I93" s="5">
        <f>Zonas!B93</f>
        <v>0</v>
      </c>
      <c r="J93" s="5">
        <f t="shared" si="8"/>
        <v>0</v>
      </c>
      <c r="K93" s="5">
        <f t="shared" si="9"/>
        <v>0</v>
      </c>
      <c r="L93" s="5">
        <f t="shared" si="10"/>
        <v>0</v>
      </c>
      <c r="M93" s="5">
        <f t="shared" si="11"/>
        <v>0</v>
      </c>
      <c r="N93" s="5">
        <f t="shared" si="12"/>
        <v>0</v>
      </c>
      <c r="O93" s="5">
        <f t="shared" si="13"/>
        <v>0</v>
      </c>
    </row>
    <row r="94" spans="8:15" x14ac:dyDescent="0.25">
      <c r="H94" s="3" t="str">
        <f t="shared" si="7"/>
        <v/>
      </c>
      <c r="I94" s="5">
        <f>Zonas!B94</f>
        <v>0</v>
      </c>
      <c r="J94" s="5">
        <f t="shared" si="8"/>
        <v>0</v>
      </c>
      <c r="K94" s="5">
        <f t="shared" si="9"/>
        <v>0</v>
      </c>
      <c r="L94" s="5">
        <f t="shared" si="10"/>
        <v>0</v>
      </c>
      <c r="M94" s="5">
        <f t="shared" si="11"/>
        <v>0</v>
      </c>
      <c r="N94" s="5">
        <f t="shared" si="12"/>
        <v>0</v>
      </c>
      <c r="O94" s="5">
        <f t="shared" si="13"/>
        <v>0</v>
      </c>
    </row>
    <row r="95" spans="8:15" x14ac:dyDescent="0.25">
      <c r="H95" s="3" t="str">
        <f t="shared" si="7"/>
        <v/>
      </c>
      <c r="I95" s="5">
        <f>Zonas!B95</f>
        <v>0</v>
      </c>
      <c r="J95" s="5">
        <f t="shared" si="8"/>
        <v>0</v>
      </c>
      <c r="K95" s="5">
        <f t="shared" si="9"/>
        <v>0</v>
      </c>
      <c r="L95" s="5">
        <f t="shared" si="10"/>
        <v>0</v>
      </c>
      <c r="M95" s="5">
        <f t="shared" si="11"/>
        <v>0</v>
      </c>
      <c r="N95" s="5">
        <f t="shared" si="12"/>
        <v>0</v>
      </c>
      <c r="O95" s="5">
        <f t="shared" si="13"/>
        <v>0</v>
      </c>
    </row>
    <row r="96" spans="8:15" x14ac:dyDescent="0.25">
      <c r="H96" s="3" t="str">
        <f t="shared" si="7"/>
        <v/>
      </c>
      <c r="I96" s="5">
        <f>Zonas!B96</f>
        <v>0</v>
      </c>
      <c r="J96" s="5">
        <f t="shared" si="8"/>
        <v>0</v>
      </c>
      <c r="K96" s="5">
        <f t="shared" si="9"/>
        <v>0</v>
      </c>
      <c r="L96" s="5">
        <f t="shared" si="10"/>
        <v>0</v>
      </c>
      <c r="M96" s="5">
        <f t="shared" si="11"/>
        <v>0</v>
      </c>
      <c r="N96" s="5">
        <f t="shared" si="12"/>
        <v>0</v>
      </c>
      <c r="O96" s="5">
        <f t="shared" si="13"/>
        <v>0</v>
      </c>
    </row>
    <row r="97" spans="8:15" x14ac:dyDescent="0.25">
      <c r="H97" s="3" t="str">
        <f t="shared" si="7"/>
        <v/>
      </c>
      <c r="I97" s="5">
        <f>Zonas!B97</f>
        <v>0</v>
      </c>
      <c r="J97" s="5">
        <f t="shared" si="8"/>
        <v>0</v>
      </c>
      <c r="K97" s="5">
        <f t="shared" si="9"/>
        <v>0</v>
      </c>
      <c r="L97" s="5">
        <f t="shared" si="10"/>
        <v>0</v>
      </c>
      <c r="M97" s="5">
        <f t="shared" si="11"/>
        <v>0</v>
      </c>
      <c r="N97" s="5">
        <f t="shared" si="12"/>
        <v>0</v>
      </c>
      <c r="O97" s="5">
        <f t="shared" si="13"/>
        <v>0</v>
      </c>
    </row>
    <row r="98" spans="8:15" x14ac:dyDescent="0.25">
      <c r="H98" s="3" t="str">
        <f t="shared" si="7"/>
        <v/>
      </c>
      <c r="I98" s="5">
        <f>Zonas!B98</f>
        <v>0</v>
      </c>
      <c r="J98" s="5">
        <f t="shared" si="8"/>
        <v>0</v>
      </c>
      <c r="K98" s="5">
        <f t="shared" si="9"/>
        <v>0</v>
      </c>
      <c r="L98" s="5">
        <f t="shared" si="10"/>
        <v>0</v>
      </c>
      <c r="M98" s="5">
        <f t="shared" si="11"/>
        <v>0</v>
      </c>
      <c r="N98" s="5">
        <f t="shared" si="12"/>
        <v>0</v>
      </c>
      <c r="O98" s="5">
        <f t="shared" si="13"/>
        <v>0</v>
      </c>
    </row>
    <row r="99" spans="8:15" x14ac:dyDescent="0.25">
      <c r="H99" s="3" t="str">
        <f t="shared" si="7"/>
        <v/>
      </c>
      <c r="I99" s="5">
        <f>Zonas!B99</f>
        <v>0</v>
      </c>
      <c r="J99" s="5">
        <f t="shared" si="8"/>
        <v>0</v>
      </c>
      <c r="K99" s="5">
        <f t="shared" si="9"/>
        <v>0</v>
      </c>
      <c r="L99" s="5">
        <f t="shared" si="10"/>
        <v>0</v>
      </c>
      <c r="M99" s="5">
        <f t="shared" si="11"/>
        <v>0</v>
      </c>
      <c r="N99" s="5">
        <f t="shared" si="12"/>
        <v>0</v>
      </c>
      <c r="O99" s="5">
        <f t="shared" si="13"/>
        <v>0</v>
      </c>
    </row>
    <row r="100" spans="8:15" x14ac:dyDescent="0.25">
      <c r="H100" s="3" t="str">
        <f t="shared" si="7"/>
        <v/>
      </c>
      <c r="I100" s="5">
        <f>Zonas!B100</f>
        <v>0</v>
      </c>
      <c r="J100" s="5">
        <f t="shared" si="8"/>
        <v>0</v>
      </c>
      <c r="K100" s="5">
        <f t="shared" si="9"/>
        <v>0</v>
      </c>
      <c r="L100" s="5">
        <f t="shared" si="10"/>
        <v>0</v>
      </c>
      <c r="M100" s="5">
        <f t="shared" si="11"/>
        <v>0</v>
      </c>
      <c r="N100" s="5">
        <f t="shared" si="12"/>
        <v>0</v>
      </c>
      <c r="O100" s="5">
        <f t="shared" si="13"/>
        <v>0</v>
      </c>
    </row>
    <row r="101" spans="8:15" x14ac:dyDescent="0.25">
      <c r="H101" s="3" t="str">
        <f t="shared" si="7"/>
        <v/>
      </c>
      <c r="I101" s="5">
        <f>Zonas!B101</f>
        <v>0</v>
      </c>
      <c r="J101" s="5">
        <f t="shared" si="8"/>
        <v>0</v>
      </c>
      <c r="K101" s="5">
        <f t="shared" si="9"/>
        <v>0</v>
      </c>
      <c r="L101" s="5">
        <f t="shared" si="10"/>
        <v>0</v>
      </c>
      <c r="M101" s="5">
        <f t="shared" si="11"/>
        <v>0</v>
      </c>
      <c r="N101" s="5">
        <f t="shared" si="12"/>
        <v>0</v>
      </c>
      <c r="O101" s="5">
        <f t="shared" si="13"/>
        <v>0</v>
      </c>
    </row>
    <row r="102" spans="8:15" x14ac:dyDescent="0.25">
      <c r="H102" s="3" t="str">
        <f t="shared" si="7"/>
        <v/>
      </c>
      <c r="I102" s="5">
        <f>Zonas!B102</f>
        <v>0</v>
      </c>
      <c r="J102" s="5">
        <f t="shared" si="8"/>
        <v>0</v>
      </c>
      <c r="K102" s="5">
        <f t="shared" si="9"/>
        <v>0</v>
      </c>
      <c r="L102" s="5">
        <f t="shared" si="10"/>
        <v>0</v>
      </c>
      <c r="M102" s="5">
        <f t="shared" si="11"/>
        <v>0</v>
      </c>
      <c r="N102" s="5">
        <f t="shared" si="12"/>
        <v>0</v>
      </c>
      <c r="O102" s="5">
        <f t="shared" si="13"/>
        <v>0</v>
      </c>
    </row>
    <row r="103" spans="8:15" x14ac:dyDescent="0.25">
      <c r="H103" s="3" t="str">
        <f t="shared" si="7"/>
        <v/>
      </c>
      <c r="I103" s="5">
        <f>Zonas!B103</f>
        <v>0</v>
      </c>
      <c r="J103" s="5">
        <f t="shared" si="8"/>
        <v>0</v>
      </c>
      <c r="K103" s="5">
        <f t="shared" si="9"/>
        <v>0</v>
      </c>
      <c r="L103" s="5">
        <f t="shared" si="10"/>
        <v>0</v>
      </c>
      <c r="M103" s="5">
        <f t="shared" si="11"/>
        <v>0</v>
      </c>
      <c r="N103" s="5">
        <f t="shared" si="12"/>
        <v>0</v>
      </c>
      <c r="O103" s="5">
        <f t="shared" si="13"/>
        <v>0</v>
      </c>
    </row>
    <row r="104" spans="8:15" x14ac:dyDescent="0.25">
      <c r="H104" s="3" t="str">
        <f t="shared" si="7"/>
        <v/>
      </c>
      <c r="I104" s="5">
        <f>Zonas!B104</f>
        <v>0</v>
      </c>
      <c r="J104" s="5">
        <f t="shared" si="8"/>
        <v>0</v>
      </c>
      <c r="K104" s="5">
        <f t="shared" si="9"/>
        <v>0</v>
      </c>
      <c r="L104" s="5">
        <f t="shared" si="10"/>
        <v>0</v>
      </c>
      <c r="M104" s="5">
        <f t="shared" si="11"/>
        <v>0</v>
      </c>
      <c r="N104" s="5">
        <f t="shared" si="12"/>
        <v>0</v>
      </c>
      <c r="O104" s="5">
        <f t="shared" si="13"/>
        <v>0</v>
      </c>
    </row>
    <row r="105" spans="8:15" x14ac:dyDescent="0.25">
      <c r="H105" s="3" t="str">
        <f t="shared" si="7"/>
        <v/>
      </c>
      <c r="I105" s="5">
        <f>Zonas!B105</f>
        <v>0</v>
      </c>
      <c r="J105" s="5">
        <f t="shared" si="8"/>
        <v>0</v>
      </c>
      <c r="K105" s="5">
        <f t="shared" si="9"/>
        <v>0</v>
      </c>
      <c r="L105" s="5">
        <f t="shared" si="10"/>
        <v>0</v>
      </c>
      <c r="M105" s="5">
        <f t="shared" si="11"/>
        <v>0</v>
      </c>
      <c r="N105" s="5">
        <f t="shared" si="12"/>
        <v>0</v>
      </c>
      <c r="O105" s="5">
        <f t="shared" si="13"/>
        <v>0</v>
      </c>
    </row>
    <row r="106" spans="8:15" x14ac:dyDescent="0.25">
      <c r="H106" s="3" t="str">
        <f t="shared" si="7"/>
        <v/>
      </c>
      <c r="I106" s="5">
        <f>Zonas!B106</f>
        <v>0</v>
      </c>
      <c r="J106" s="5">
        <f t="shared" si="8"/>
        <v>0</v>
      </c>
      <c r="K106" s="5">
        <f t="shared" si="9"/>
        <v>0</v>
      </c>
      <c r="L106" s="5">
        <f t="shared" si="10"/>
        <v>0</v>
      </c>
      <c r="M106" s="5">
        <f t="shared" si="11"/>
        <v>0</v>
      </c>
      <c r="N106" s="5">
        <f t="shared" si="12"/>
        <v>0</v>
      </c>
      <c r="O106" s="5">
        <f t="shared" si="13"/>
        <v>0</v>
      </c>
    </row>
    <row r="107" spans="8:15" x14ac:dyDescent="0.25">
      <c r="H107" s="3" t="str">
        <f t="shared" si="7"/>
        <v/>
      </c>
      <c r="I107" s="5">
        <f>Zonas!B107</f>
        <v>0</v>
      </c>
      <c r="J107" s="5">
        <f t="shared" si="8"/>
        <v>0</v>
      </c>
      <c r="K107" s="5">
        <f t="shared" si="9"/>
        <v>0</v>
      </c>
      <c r="L107" s="5">
        <f t="shared" si="10"/>
        <v>0</v>
      </c>
      <c r="M107" s="5">
        <f t="shared" si="11"/>
        <v>0</v>
      </c>
      <c r="N107" s="5">
        <f t="shared" si="12"/>
        <v>0</v>
      </c>
      <c r="O107" s="5">
        <f t="shared" si="13"/>
        <v>0</v>
      </c>
    </row>
    <row r="108" spans="8:15" x14ac:dyDescent="0.25">
      <c r="H108" s="3" t="str">
        <f t="shared" si="7"/>
        <v/>
      </c>
      <c r="I108" s="5">
        <f>Zonas!B108</f>
        <v>0</v>
      </c>
      <c r="J108" s="5">
        <f t="shared" si="8"/>
        <v>0</v>
      </c>
      <c r="K108" s="5">
        <f t="shared" si="9"/>
        <v>0</v>
      </c>
      <c r="L108" s="5">
        <f t="shared" si="10"/>
        <v>0</v>
      </c>
      <c r="M108" s="5">
        <f t="shared" si="11"/>
        <v>0</v>
      </c>
      <c r="N108" s="5">
        <f t="shared" si="12"/>
        <v>0</v>
      </c>
      <c r="O108" s="5">
        <f t="shared" si="13"/>
        <v>0</v>
      </c>
    </row>
    <row r="109" spans="8:15" x14ac:dyDescent="0.25">
      <c r="H109" s="3" t="str">
        <f t="shared" si="7"/>
        <v/>
      </c>
      <c r="I109" s="5">
        <f>Zonas!B109</f>
        <v>0</v>
      </c>
      <c r="J109" s="5">
        <f t="shared" si="8"/>
        <v>0</v>
      </c>
      <c r="K109" s="5">
        <f t="shared" si="9"/>
        <v>0</v>
      </c>
      <c r="L109" s="5">
        <f t="shared" si="10"/>
        <v>0</v>
      </c>
      <c r="M109" s="5">
        <f t="shared" si="11"/>
        <v>0</v>
      </c>
      <c r="N109" s="5">
        <f t="shared" si="12"/>
        <v>0</v>
      </c>
      <c r="O109" s="5">
        <f t="shared" si="13"/>
        <v>0</v>
      </c>
    </row>
    <row r="110" spans="8:15" x14ac:dyDescent="0.25">
      <c r="H110" s="3" t="str">
        <f t="shared" si="7"/>
        <v/>
      </c>
      <c r="I110" s="5">
        <f>Zonas!B110</f>
        <v>0</v>
      </c>
      <c r="J110" s="5">
        <f t="shared" si="8"/>
        <v>0</v>
      </c>
      <c r="K110" s="5">
        <f t="shared" si="9"/>
        <v>0</v>
      </c>
      <c r="L110" s="5">
        <f t="shared" si="10"/>
        <v>0</v>
      </c>
      <c r="M110" s="5">
        <f t="shared" si="11"/>
        <v>0</v>
      </c>
      <c r="N110" s="5">
        <f t="shared" si="12"/>
        <v>0</v>
      </c>
      <c r="O110" s="5">
        <f t="shared" si="13"/>
        <v>0</v>
      </c>
    </row>
    <row r="111" spans="8:15" x14ac:dyDescent="0.25">
      <c r="H111" s="3" t="str">
        <f t="shared" si="7"/>
        <v/>
      </c>
      <c r="I111" s="5">
        <f>Zonas!B111</f>
        <v>0</v>
      </c>
      <c r="J111" s="5">
        <f t="shared" si="8"/>
        <v>0</v>
      </c>
      <c r="K111" s="5">
        <f t="shared" si="9"/>
        <v>0</v>
      </c>
      <c r="L111" s="5">
        <f t="shared" si="10"/>
        <v>0</v>
      </c>
      <c r="M111" s="5">
        <f t="shared" si="11"/>
        <v>0</v>
      </c>
      <c r="N111" s="5">
        <f t="shared" si="12"/>
        <v>0</v>
      </c>
      <c r="O111" s="5">
        <f t="shared" si="13"/>
        <v>0</v>
      </c>
    </row>
    <row r="112" spans="8:15" x14ac:dyDescent="0.25">
      <c r="H112" s="3" t="str">
        <f t="shared" si="7"/>
        <v/>
      </c>
      <c r="I112" s="5">
        <f>Zonas!B112</f>
        <v>0</v>
      </c>
      <c r="J112" s="5">
        <f t="shared" si="8"/>
        <v>0</v>
      </c>
      <c r="K112" s="5">
        <f t="shared" si="9"/>
        <v>0</v>
      </c>
      <c r="L112" s="5">
        <f t="shared" si="10"/>
        <v>0</v>
      </c>
      <c r="M112" s="5">
        <f t="shared" si="11"/>
        <v>0</v>
      </c>
      <c r="N112" s="5">
        <f t="shared" si="12"/>
        <v>0</v>
      </c>
      <c r="O112" s="5">
        <f t="shared" si="13"/>
        <v>0</v>
      </c>
    </row>
    <row r="113" spans="8:15" x14ac:dyDescent="0.25">
      <c r="H113" s="3" t="str">
        <f t="shared" si="7"/>
        <v/>
      </c>
      <c r="I113" s="5">
        <f>Zonas!B113</f>
        <v>0</v>
      </c>
      <c r="J113" s="5">
        <f t="shared" si="8"/>
        <v>0</v>
      </c>
      <c r="K113" s="5">
        <f t="shared" si="9"/>
        <v>0</v>
      </c>
      <c r="L113" s="5">
        <f t="shared" si="10"/>
        <v>0</v>
      </c>
      <c r="M113" s="5">
        <f t="shared" si="11"/>
        <v>0</v>
      </c>
      <c r="N113" s="5">
        <f t="shared" si="12"/>
        <v>0</v>
      </c>
      <c r="O113" s="5">
        <f t="shared" si="13"/>
        <v>0</v>
      </c>
    </row>
    <row r="114" spans="8:15" x14ac:dyDescent="0.25">
      <c r="H114" s="3" t="str">
        <f t="shared" si="7"/>
        <v/>
      </c>
      <c r="I114" s="5">
        <f>Zonas!B114</f>
        <v>0</v>
      </c>
      <c r="J114" s="5">
        <f t="shared" si="8"/>
        <v>0</v>
      </c>
      <c r="K114" s="5">
        <f t="shared" si="9"/>
        <v>0</v>
      </c>
      <c r="L114" s="5">
        <f t="shared" si="10"/>
        <v>0</v>
      </c>
      <c r="M114" s="5">
        <f t="shared" si="11"/>
        <v>0</v>
      </c>
      <c r="N114" s="5">
        <f t="shared" si="12"/>
        <v>0</v>
      </c>
      <c r="O114" s="5">
        <f t="shared" si="13"/>
        <v>0</v>
      </c>
    </row>
    <row r="115" spans="8:15" x14ac:dyDescent="0.25">
      <c r="H115" s="3" t="str">
        <f t="shared" si="7"/>
        <v/>
      </c>
      <c r="I115" s="5">
        <f>Zonas!B115</f>
        <v>0</v>
      </c>
      <c r="J115" s="5">
        <f t="shared" si="8"/>
        <v>0</v>
      </c>
      <c r="K115" s="5">
        <f t="shared" si="9"/>
        <v>0</v>
      </c>
      <c r="L115" s="5">
        <f t="shared" si="10"/>
        <v>0</v>
      </c>
      <c r="M115" s="5">
        <f t="shared" si="11"/>
        <v>0</v>
      </c>
      <c r="N115" s="5">
        <f t="shared" si="12"/>
        <v>0</v>
      </c>
      <c r="O115" s="5">
        <f t="shared" si="13"/>
        <v>0</v>
      </c>
    </row>
    <row r="116" spans="8:15" x14ac:dyDescent="0.25">
      <c r="H116" s="3" t="str">
        <f t="shared" si="7"/>
        <v/>
      </c>
      <c r="I116" s="5">
        <f>Zonas!B116</f>
        <v>0</v>
      </c>
      <c r="J116" s="5">
        <f t="shared" si="8"/>
        <v>0</v>
      </c>
      <c r="K116" s="5">
        <f t="shared" si="9"/>
        <v>0</v>
      </c>
      <c r="L116" s="5">
        <f t="shared" si="10"/>
        <v>0</v>
      </c>
      <c r="M116" s="5">
        <f t="shared" si="11"/>
        <v>0</v>
      </c>
      <c r="N116" s="5">
        <f t="shared" si="12"/>
        <v>0</v>
      </c>
      <c r="O116" s="5">
        <f t="shared" si="13"/>
        <v>0</v>
      </c>
    </row>
    <row r="117" spans="8:15" x14ac:dyDescent="0.25">
      <c r="H117" s="3" t="str">
        <f t="shared" si="7"/>
        <v/>
      </c>
      <c r="I117" s="5">
        <f>Zonas!B117</f>
        <v>0</v>
      </c>
      <c r="J117" s="5">
        <f t="shared" si="8"/>
        <v>0</v>
      </c>
      <c r="K117" s="5">
        <f t="shared" si="9"/>
        <v>0</v>
      </c>
      <c r="L117" s="5">
        <f t="shared" si="10"/>
        <v>0</v>
      </c>
      <c r="M117" s="5">
        <f t="shared" si="11"/>
        <v>0</v>
      </c>
      <c r="N117" s="5">
        <f t="shared" si="12"/>
        <v>0</v>
      </c>
      <c r="O117" s="5">
        <f t="shared" si="13"/>
        <v>0</v>
      </c>
    </row>
    <row r="118" spans="8:15" x14ac:dyDescent="0.25">
      <c r="H118" s="3" t="str">
        <f t="shared" si="7"/>
        <v/>
      </c>
      <c r="I118" s="5">
        <f>Zonas!B118</f>
        <v>0</v>
      </c>
      <c r="J118" s="5">
        <f t="shared" si="8"/>
        <v>0</v>
      </c>
      <c r="K118" s="5">
        <f t="shared" si="9"/>
        <v>0</v>
      </c>
      <c r="L118" s="5">
        <f t="shared" si="10"/>
        <v>0</v>
      </c>
      <c r="M118" s="5">
        <f t="shared" si="11"/>
        <v>0</v>
      </c>
      <c r="N118" s="5">
        <f t="shared" si="12"/>
        <v>0</v>
      </c>
      <c r="O118" s="5">
        <f t="shared" si="13"/>
        <v>0</v>
      </c>
    </row>
    <row r="119" spans="8:15" x14ac:dyDescent="0.25">
      <c r="H119" s="3" t="str">
        <f t="shared" si="7"/>
        <v/>
      </c>
      <c r="I119" s="5">
        <f>Zonas!B119</f>
        <v>0</v>
      </c>
      <c r="J119" s="5">
        <f t="shared" si="8"/>
        <v>0</v>
      </c>
      <c r="K119" s="5">
        <f t="shared" si="9"/>
        <v>0</v>
      </c>
      <c r="L119" s="5">
        <f t="shared" si="10"/>
        <v>0</v>
      </c>
      <c r="M119" s="5">
        <f t="shared" si="11"/>
        <v>0</v>
      </c>
      <c r="N119" s="5">
        <f t="shared" si="12"/>
        <v>0</v>
      </c>
      <c r="O119" s="5">
        <f t="shared" si="13"/>
        <v>0</v>
      </c>
    </row>
    <row r="120" spans="8:15" x14ac:dyDescent="0.25">
      <c r="H120" s="3" t="str">
        <f t="shared" si="7"/>
        <v/>
      </c>
      <c r="I120" s="5">
        <f>Zonas!B120</f>
        <v>0</v>
      </c>
      <c r="J120" s="5">
        <f t="shared" si="8"/>
        <v>0</v>
      </c>
      <c r="K120" s="5">
        <f t="shared" si="9"/>
        <v>0</v>
      </c>
      <c r="L120" s="5">
        <f t="shared" si="10"/>
        <v>0</v>
      </c>
      <c r="M120" s="5">
        <f t="shared" si="11"/>
        <v>0</v>
      </c>
      <c r="N120" s="5">
        <f t="shared" si="12"/>
        <v>0</v>
      </c>
      <c r="O120" s="5">
        <f t="shared" si="13"/>
        <v>0</v>
      </c>
    </row>
    <row r="121" spans="8:15" x14ac:dyDescent="0.25">
      <c r="H121" s="3" t="str">
        <f t="shared" si="7"/>
        <v/>
      </c>
      <c r="I121" s="5">
        <f>Zonas!B121</f>
        <v>0</v>
      </c>
      <c r="J121" s="5">
        <f t="shared" si="8"/>
        <v>0</v>
      </c>
      <c r="K121" s="5">
        <f t="shared" si="9"/>
        <v>0</v>
      </c>
      <c r="L121" s="5">
        <f t="shared" si="10"/>
        <v>0</v>
      </c>
      <c r="M121" s="5">
        <f t="shared" si="11"/>
        <v>0</v>
      </c>
      <c r="N121" s="5">
        <f t="shared" si="12"/>
        <v>0</v>
      </c>
      <c r="O121" s="5">
        <f t="shared" si="13"/>
        <v>0</v>
      </c>
    </row>
    <row r="122" spans="8:15" x14ac:dyDescent="0.25">
      <c r="H122" s="3" t="str">
        <f t="shared" si="7"/>
        <v/>
      </c>
      <c r="I122" s="5">
        <f>Zonas!B122</f>
        <v>0</v>
      </c>
      <c r="J122" s="5">
        <f t="shared" si="8"/>
        <v>0</v>
      </c>
      <c r="K122" s="5">
        <f t="shared" si="9"/>
        <v>0</v>
      </c>
      <c r="L122" s="5">
        <f t="shared" si="10"/>
        <v>0</v>
      </c>
      <c r="M122" s="5">
        <f t="shared" si="11"/>
        <v>0</v>
      </c>
      <c r="N122" s="5">
        <f t="shared" si="12"/>
        <v>0</v>
      </c>
      <c r="O122" s="5">
        <f t="shared" si="13"/>
        <v>0</v>
      </c>
    </row>
    <row r="123" spans="8:15" x14ac:dyDescent="0.25">
      <c r="H123" s="3" t="str">
        <f t="shared" si="7"/>
        <v/>
      </c>
      <c r="I123" s="5">
        <f>Zonas!B123</f>
        <v>0</v>
      </c>
      <c r="J123" s="5">
        <f t="shared" si="8"/>
        <v>0</v>
      </c>
      <c r="K123" s="5">
        <f t="shared" si="9"/>
        <v>0</v>
      </c>
      <c r="L123" s="5">
        <f t="shared" si="10"/>
        <v>0</v>
      </c>
      <c r="M123" s="5">
        <f t="shared" si="11"/>
        <v>0</v>
      </c>
      <c r="N123" s="5">
        <f t="shared" si="12"/>
        <v>0</v>
      </c>
      <c r="O123" s="5">
        <f t="shared" si="13"/>
        <v>0</v>
      </c>
    </row>
    <row r="124" spans="8:15" x14ac:dyDescent="0.25">
      <c r="H124" s="3" t="str">
        <f t="shared" si="7"/>
        <v/>
      </c>
      <c r="I124" s="5">
        <f>Zonas!B124</f>
        <v>0</v>
      </c>
      <c r="J124" s="5">
        <f t="shared" si="8"/>
        <v>0</v>
      </c>
      <c r="K124" s="5">
        <f t="shared" si="9"/>
        <v>0</v>
      </c>
      <c r="L124" s="5">
        <f t="shared" si="10"/>
        <v>0</v>
      </c>
      <c r="M124" s="5">
        <f t="shared" si="11"/>
        <v>0</v>
      </c>
      <c r="N124" s="5">
        <f t="shared" si="12"/>
        <v>0</v>
      </c>
      <c r="O124" s="5">
        <f t="shared" si="13"/>
        <v>0</v>
      </c>
    </row>
    <row r="125" spans="8:15" x14ac:dyDescent="0.25">
      <c r="H125" s="3" t="str">
        <f t="shared" si="7"/>
        <v/>
      </c>
      <c r="I125" s="5">
        <f>Zonas!B125</f>
        <v>0</v>
      </c>
      <c r="J125" s="5">
        <f t="shared" si="8"/>
        <v>0</v>
      </c>
      <c r="K125" s="5">
        <f t="shared" si="9"/>
        <v>0</v>
      </c>
      <c r="L125" s="5">
        <f t="shared" si="10"/>
        <v>0</v>
      </c>
      <c r="M125" s="5">
        <f t="shared" si="11"/>
        <v>0</v>
      </c>
      <c r="N125" s="5">
        <f t="shared" si="12"/>
        <v>0</v>
      </c>
      <c r="O125" s="5">
        <f t="shared" si="13"/>
        <v>0</v>
      </c>
    </row>
    <row r="126" spans="8:15" x14ac:dyDescent="0.25">
      <c r="H126" s="3" t="str">
        <f t="shared" si="7"/>
        <v/>
      </c>
      <c r="I126" s="5">
        <f>Zonas!B126</f>
        <v>0</v>
      </c>
      <c r="J126" s="5">
        <f t="shared" si="8"/>
        <v>0</v>
      </c>
      <c r="K126" s="5">
        <f t="shared" si="9"/>
        <v>0</v>
      </c>
      <c r="L126" s="5">
        <f t="shared" si="10"/>
        <v>0</v>
      </c>
      <c r="M126" s="5">
        <f t="shared" si="11"/>
        <v>0</v>
      </c>
      <c r="N126" s="5">
        <f t="shared" si="12"/>
        <v>0</v>
      </c>
      <c r="O126" s="5">
        <f t="shared" si="13"/>
        <v>0</v>
      </c>
    </row>
    <row r="127" spans="8:15" x14ac:dyDescent="0.25">
      <c r="H127" s="3" t="str">
        <f t="shared" si="7"/>
        <v/>
      </c>
      <c r="I127" s="5">
        <f>Zonas!B127</f>
        <v>0</v>
      </c>
      <c r="J127" s="5">
        <f t="shared" si="8"/>
        <v>0</v>
      </c>
      <c r="K127" s="5">
        <f t="shared" si="9"/>
        <v>0</v>
      </c>
      <c r="L127" s="5">
        <f t="shared" si="10"/>
        <v>0</v>
      </c>
      <c r="M127" s="5">
        <f t="shared" si="11"/>
        <v>0</v>
      </c>
      <c r="N127" s="5">
        <f t="shared" si="12"/>
        <v>0</v>
      </c>
      <c r="O127" s="5">
        <f t="shared" si="13"/>
        <v>0</v>
      </c>
    </row>
    <row r="128" spans="8:15" x14ac:dyDescent="0.25">
      <c r="H128" s="3" t="str">
        <f t="shared" si="7"/>
        <v/>
      </c>
      <c r="I128" s="5">
        <f>Zonas!B128</f>
        <v>0</v>
      </c>
      <c r="J128" s="5">
        <f t="shared" si="8"/>
        <v>0</v>
      </c>
      <c r="K128" s="5">
        <f t="shared" si="9"/>
        <v>0</v>
      </c>
      <c r="L128" s="5">
        <f t="shared" si="10"/>
        <v>0</v>
      </c>
      <c r="M128" s="5">
        <f t="shared" si="11"/>
        <v>0</v>
      </c>
      <c r="N128" s="5">
        <f t="shared" si="12"/>
        <v>0</v>
      </c>
      <c r="O128" s="5">
        <f t="shared" si="13"/>
        <v>0</v>
      </c>
    </row>
    <row r="129" spans="8:15" x14ac:dyDescent="0.25">
      <c r="H129" s="3" t="str">
        <f t="shared" si="7"/>
        <v/>
      </c>
      <c r="I129" s="5">
        <f>Zonas!B129</f>
        <v>0</v>
      </c>
      <c r="J129" s="5">
        <f t="shared" si="8"/>
        <v>0</v>
      </c>
      <c r="K129" s="5">
        <f t="shared" si="9"/>
        <v>0</v>
      </c>
      <c r="L129" s="5">
        <f t="shared" si="10"/>
        <v>0</v>
      </c>
      <c r="M129" s="5">
        <f t="shared" si="11"/>
        <v>0</v>
      </c>
      <c r="N129" s="5">
        <f t="shared" si="12"/>
        <v>0</v>
      </c>
      <c r="O129" s="5">
        <f t="shared" si="13"/>
        <v>0</v>
      </c>
    </row>
    <row r="130" spans="8:15" x14ac:dyDescent="0.25">
      <c r="H130" s="3" t="str">
        <f t="shared" ref="H130:H149" si="14">IF(A130="","",H129+1)</f>
        <v/>
      </c>
      <c r="I130" s="5">
        <f>Zonas!B130</f>
        <v>0</v>
      </c>
      <c r="J130" s="5">
        <f t="shared" ref="J130:J149" si="15">B130*$I130</f>
        <v>0</v>
      </c>
      <c r="K130" s="5">
        <f t="shared" ref="K130:K149" si="16">C130*$I130</f>
        <v>0</v>
      </c>
      <c r="L130" s="5">
        <f t="shared" ref="L130:L149" si="17">D130*$I130</f>
        <v>0</v>
      </c>
      <c r="M130" s="5">
        <f t="shared" ref="M130:M149" si="18">E130*$I130</f>
        <v>0</v>
      </c>
      <c r="N130" s="5">
        <f t="shared" ref="N130:N149" si="19">F130*$I130</f>
        <v>0</v>
      </c>
      <c r="O130" s="5">
        <f t="shared" ref="O130:O149" si="20">G130*$I130</f>
        <v>0</v>
      </c>
    </row>
    <row r="131" spans="8:15" x14ac:dyDescent="0.25">
      <c r="H131" s="3" t="str">
        <f t="shared" si="14"/>
        <v/>
      </c>
      <c r="I131" s="5">
        <f>Zonas!B131</f>
        <v>0</v>
      </c>
      <c r="J131" s="5">
        <f t="shared" si="15"/>
        <v>0</v>
      </c>
      <c r="K131" s="5">
        <f t="shared" si="16"/>
        <v>0</v>
      </c>
      <c r="L131" s="5">
        <f t="shared" si="17"/>
        <v>0</v>
      </c>
      <c r="M131" s="5">
        <f t="shared" si="18"/>
        <v>0</v>
      </c>
      <c r="N131" s="5">
        <f t="shared" si="19"/>
        <v>0</v>
      </c>
      <c r="O131" s="5">
        <f t="shared" si="20"/>
        <v>0</v>
      </c>
    </row>
    <row r="132" spans="8:15" x14ac:dyDescent="0.25">
      <c r="H132" s="3" t="str">
        <f t="shared" si="14"/>
        <v/>
      </c>
      <c r="I132" s="5">
        <f>Zonas!B132</f>
        <v>0</v>
      </c>
      <c r="J132" s="5">
        <f t="shared" si="15"/>
        <v>0</v>
      </c>
      <c r="K132" s="5">
        <f t="shared" si="16"/>
        <v>0</v>
      </c>
      <c r="L132" s="5">
        <f t="shared" si="17"/>
        <v>0</v>
      </c>
      <c r="M132" s="5">
        <f t="shared" si="18"/>
        <v>0</v>
      </c>
      <c r="N132" s="5">
        <f t="shared" si="19"/>
        <v>0</v>
      </c>
      <c r="O132" s="5">
        <f t="shared" si="20"/>
        <v>0</v>
      </c>
    </row>
    <row r="133" spans="8:15" x14ac:dyDescent="0.25">
      <c r="H133" s="3" t="str">
        <f t="shared" si="14"/>
        <v/>
      </c>
      <c r="I133" s="5">
        <f>Zonas!B133</f>
        <v>0</v>
      </c>
      <c r="J133" s="5">
        <f t="shared" si="15"/>
        <v>0</v>
      </c>
      <c r="K133" s="5">
        <f t="shared" si="16"/>
        <v>0</v>
      </c>
      <c r="L133" s="5">
        <f t="shared" si="17"/>
        <v>0</v>
      </c>
      <c r="M133" s="5">
        <f t="shared" si="18"/>
        <v>0</v>
      </c>
      <c r="N133" s="5">
        <f t="shared" si="19"/>
        <v>0</v>
      </c>
      <c r="O133" s="5">
        <f t="shared" si="20"/>
        <v>0</v>
      </c>
    </row>
    <row r="134" spans="8:15" x14ac:dyDescent="0.25">
      <c r="H134" s="3" t="str">
        <f t="shared" si="14"/>
        <v/>
      </c>
      <c r="I134" s="5">
        <f>Zonas!B134</f>
        <v>0</v>
      </c>
      <c r="J134" s="5">
        <f t="shared" si="15"/>
        <v>0</v>
      </c>
      <c r="K134" s="5">
        <f t="shared" si="16"/>
        <v>0</v>
      </c>
      <c r="L134" s="5">
        <f t="shared" si="17"/>
        <v>0</v>
      </c>
      <c r="M134" s="5">
        <f t="shared" si="18"/>
        <v>0</v>
      </c>
      <c r="N134" s="5">
        <f t="shared" si="19"/>
        <v>0</v>
      </c>
      <c r="O134" s="5">
        <f t="shared" si="20"/>
        <v>0</v>
      </c>
    </row>
    <row r="135" spans="8:15" x14ac:dyDescent="0.25">
      <c r="H135" s="3" t="str">
        <f t="shared" si="14"/>
        <v/>
      </c>
      <c r="I135" s="5">
        <f>Zonas!B135</f>
        <v>0</v>
      </c>
      <c r="J135" s="5">
        <f t="shared" si="15"/>
        <v>0</v>
      </c>
      <c r="K135" s="5">
        <f t="shared" si="16"/>
        <v>0</v>
      </c>
      <c r="L135" s="5">
        <f t="shared" si="17"/>
        <v>0</v>
      </c>
      <c r="M135" s="5">
        <f t="shared" si="18"/>
        <v>0</v>
      </c>
      <c r="N135" s="5">
        <f t="shared" si="19"/>
        <v>0</v>
      </c>
      <c r="O135" s="5">
        <f t="shared" si="20"/>
        <v>0</v>
      </c>
    </row>
    <row r="136" spans="8:15" x14ac:dyDescent="0.25">
      <c r="H136" s="3" t="str">
        <f t="shared" si="14"/>
        <v/>
      </c>
      <c r="I136" s="5">
        <f>Zonas!B136</f>
        <v>0</v>
      </c>
      <c r="J136" s="5">
        <f t="shared" si="15"/>
        <v>0</v>
      </c>
      <c r="K136" s="5">
        <f t="shared" si="16"/>
        <v>0</v>
      </c>
      <c r="L136" s="5">
        <f t="shared" si="17"/>
        <v>0</v>
      </c>
      <c r="M136" s="5">
        <f t="shared" si="18"/>
        <v>0</v>
      </c>
      <c r="N136" s="5">
        <f t="shared" si="19"/>
        <v>0</v>
      </c>
      <c r="O136" s="5">
        <f t="shared" si="20"/>
        <v>0</v>
      </c>
    </row>
    <row r="137" spans="8:15" x14ac:dyDescent="0.25">
      <c r="H137" s="3" t="str">
        <f t="shared" si="14"/>
        <v/>
      </c>
      <c r="I137" s="5">
        <f>Zonas!B137</f>
        <v>0</v>
      </c>
      <c r="J137" s="5">
        <f t="shared" si="15"/>
        <v>0</v>
      </c>
      <c r="K137" s="5">
        <f t="shared" si="16"/>
        <v>0</v>
      </c>
      <c r="L137" s="5">
        <f t="shared" si="17"/>
        <v>0</v>
      </c>
      <c r="M137" s="5">
        <f t="shared" si="18"/>
        <v>0</v>
      </c>
      <c r="N137" s="5">
        <f t="shared" si="19"/>
        <v>0</v>
      </c>
      <c r="O137" s="5">
        <f t="shared" si="20"/>
        <v>0</v>
      </c>
    </row>
    <row r="138" spans="8:15" x14ac:dyDescent="0.25">
      <c r="H138" s="3" t="str">
        <f t="shared" si="14"/>
        <v/>
      </c>
      <c r="I138" s="5">
        <f>Zonas!B138</f>
        <v>0</v>
      </c>
      <c r="J138" s="5">
        <f t="shared" si="15"/>
        <v>0</v>
      </c>
      <c r="K138" s="5">
        <f t="shared" si="16"/>
        <v>0</v>
      </c>
      <c r="L138" s="5">
        <f t="shared" si="17"/>
        <v>0</v>
      </c>
      <c r="M138" s="5">
        <f t="shared" si="18"/>
        <v>0</v>
      </c>
      <c r="N138" s="5">
        <f t="shared" si="19"/>
        <v>0</v>
      </c>
      <c r="O138" s="5">
        <f t="shared" si="20"/>
        <v>0</v>
      </c>
    </row>
    <row r="139" spans="8:15" x14ac:dyDescent="0.25">
      <c r="H139" s="3" t="str">
        <f t="shared" si="14"/>
        <v/>
      </c>
      <c r="I139" s="5">
        <f>Zonas!B139</f>
        <v>0</v>
      </c>
      <c r="J139" s="5">
        <f t="shared" si="15"/>
        <v>0</v>
      </c>
      <c r="K139" s="5">
        <f t="shared" si="16"/>
        <v>0</v>
      </c>
      <c r="L139" s="5">
        <f t="shared" si="17"/>
        <v>0</v>
      </c>
      <c r="M139" s="5">
        <f t="shared" si="18"/>
        <v>0</v>
      </c>
      <c r="N139" s="5">
        <f t="shared" si="19"/>
        <v>0</v>
      </c>
      <c r="O139" s="5">
        <f t="shared" si="20"/>
        <v>0</v>
      </c>
    </row>
    <row r="140" spans="8:15" x14ac:dyDescent="0.25">
      <c r="H140" s="3" t="str">
        <f t="shared" si="14"/>
        <v/>
      </c>
      <c r="I140" s="5">
        <f>Zonas!B140</f>
        <v>0</v>
      </c>
      <c r="J140" s="5">
        <f t="shared" si="15"/>
        <v>0</v>
      </c>
      <c r="K140" s="5">
        <f t="shared" si="16"/>
        <v>0</v>
      </c>
      <c r="L140" s="5">
        <f t="shared" si="17"/>
        <v>0</v>
      </c>
      <c r="M140" s="5">
        <f t="shared" si="18"/>
        <v>0</v>
      </c>
      <c r="N140" s="5">
        <f t="shared" si="19"/>
        <v>0</v>
      </c>
      <c r="O140" s="5">
        <f t="shared" si="20"/>
        <v>0</v>
      </c>
    </row>
    <row r="141" spans="8:15" x14ac:dyDescent="0.25">
      <c r="H141" s="3" t="str">
        <f t="shared" si="14"/>
        <v/>
      </c>
      <c r="I141" s="5">
        <f>Zonas!B141</f>
        <v>0</v>
      </c>
      <c r="J141" s="5">
        <f t="shared" si="15"/>
        <v>0</v>
      </c>
      <c r="K141" s="5">
        <f t="shared" si="16"/>
        <v>0</v>
      </c>
      <c r="L141" s="5">
        <f t="shared" si="17"/>
        <v>0</v>
      </c>
      <c r="M141" s="5">
        <f t="shared" si="18"/>
        <v>0</v>
      </c>
      <c r="N141" s="5">
        <f t="shared" si="19"/>
        <v>0</v>
      </c>
      <c r="O141" s="5">
        <f t="shared" si="20"/>
        <v>0</v>
      </c>
    </row>
    <row r="142" spans="8:15" x14ac:dyDescent="0.25">
      <c r="H142" s="3" t="str">
        <f t="shared" si="14"/>
        <v/>
      </c>
      <c r="I142" s="5">
        <f>Zonas!B142</f>
        <v>0</v>
      </c>
      <c r="J142" s="5">
        <f t="shared" si="15"/>
        <v>0</v>
      </c>
      <c r="K142" s="5">
        <f t="shared" si="16"/>
        <v>0</v>
      </c>
      <c r="L142" s="5">
        <f t="shared" si="17"/>
        <v>0</v>
      </c>
      <c r="M142" s="5">
        <f t="shared" si="18"/>
        <v>0</v>
      </c>
      <c r="N142" s="5">
        <f t="shared" si="19"/>
        <v>0</v>
      </c>
      <c r="O142" s="5">
        <f t="shared" si="20"/>
        <v>0</v>
      </c>
    </row>
    <row r="143" spans="8:15" x14ac:dyDescent="0.25">
      <c r="H143" s="3" t="str">
        <f t="shared" si="14"/>
        <v/>
      </c>
      <c r="I143" s="5">
        <f>Zonas!B143</f>
        <v>0</v>
      </c>
      <c r="J143" s="5">
        <f t="shared" si="15"/>
        <v>0</v>
      </c>
      <c r="K143" s="5">
        <f t="shared" si="16"/>
        <v>0</v>
      </c>
      <c r="L143" s="5">
        <f t="shared" si="17"/>
        <v>0</v>
      </c>
      <c r="M143" s="5">
        <f t="shared" si="18"/>
        <v>0</v>
      </c>
      <c r="N143" s="5">
        <f t="shared" si="19"/>
        <v>0</v>
      </c>
      <c r="O143" s="5">
        <f t="shared" si="20"/>
        <v>0</v>
      </c>
    </row>
    <row r="144" spans="8:15" x14ac:dyDescent="0.25">
      <c r="H144" s="3" t="str">
        <f t="shared" si="14"/>
        <v/>
      </c>
      <c r="I144" s="5">
        <f>Zonas!B144</f>
        <v>0</v>
      </c>
      <c r="J144" s="5">
        <f t="shared" si="15"/>
        <v>0</v>
      </c>
      <c r="K144" s="5">
        <f t="shared" si="16"/>
        <v>0</v>
      </c>
      <c r="L144" s="5">
        <f t="shared" si="17"/>
        <v>0</v>
      </c>
      <c r="M144" s="5">
        <f t="shared" si="18"/>
        <v>0</v>
      </c>
      <c r="N144" s="5">
        <f t="shared" si="19"/>
        <v>0</v>
      </c>
      <c r="O144" s="5">
        <f t="shared" si="20"/>
        <v>0</v>
      </c>
    </row>
    <row r="145" spans="8:15" x14ac:dyDescent="0.25">
      <c r="H145" s="3" t="str">
        <f t="shared" si="14"/>
        <v/>
      </c>
      <c r="I145" s="5">
        <f>Zonas!B145</f>
        <v>0</v>
      </c>
      <c r="J145" s="5">
        <f t="shared" si="15"/>
        <v>0</v>
      </c>
      <c r="K145" s="5">
        <f t="shared" si="16"/>
        <v>0</v>
      </c>
      <c r="L145" s="5">
        <f t="shared" si="17"/>
        <v>0</v>
      </c>
      <c r="M145" s="5">
        <f t="shared" si="18"/>
        <v>0</v>
      </c>
      <c r="N145" s="5">
        <f t="shared" si="19"/>
        <v>0</v>
      </c>
      <c r="O145" s="5">
        <f t="shared" si="20"/>
        <v>0</v>
      </c>
    </row>
    <row r="146" spans="8:15" x14ac:dyDescent="0.25">
      <c r="H146" s="3" t="str">
        <f t="shared" si="14"/>
        <v/>
      </c>
      <c r="I146" s="5">
        <f>Zonas!B146</f>
        <v>0</v>
      </c>
      <c r="J146" s="5">
        <f t="shared" si="15"/>
        <v>0</v>
      </c>
      <c r="K146" s="5">
        <f t="shared" si="16"/>
        <v>0</v>
      </c>
      <c r="L146" s="5">
        <f t="shared" si="17"/>
        <v>0</v>
      </c>
      <c r="M146" s="5">
        <f t="shared" si="18"/>
        <v>0</v>
      </c>
      <c r="N146" s="5">
        <f t="shared" si="19"/>
        <v>0</v>
      </c>
      <c r="O146" s="5">
        <f t="shared" si="20"/>
        <v>0</v>
      </c>
    </row>
    <row r="147" spans="8:15" x14ac:dyDescent="0.25">
      <c r="H147" s="3" t="str">
        <f t="shared" si="14"/>
        <v/>
      </c>
      <c r="I147" s="5">
        <f>Zonas!B147</f>
        <v>0</v>
      </c>
      <c r="J147" s="5">
        <f t="shared" si="15"/>
        <v>0</v>
      </c>
      <c r="K147" s="5">
        <f t="shared" si="16"/>
        <v>0</v>
      </c>
      <c r="L147" s="5">
        <f t="shared" si="17"/>
        <v>0</v>
      </c>
      <c r="M147" s="5">
        <f t="shared" si="18"/>
        <v>0</v>
      </c>
      <c r="N147" s="5">
        <f t="shared" si="19"/>
        <v>0</v>
      </c>
      <c r="O147" s="5">
        <f t="shared" si="20"/>
        <v>0</v>
      </c>
    </row>
    <row r="148" spans="8:15" x14ac:dyDescent="0.25">
      <c r="H148" s="3" t="str">
        <f t="shared" si="14"/>
        <v/>
      </c>
      <c r="I148" s="5">
        <f>Zonas!B148</f>
        <v>0</v>
      </c>
      <c r="J148" s="5">
        <f t="shared" si="15"/>
        <v>0</v>
      </c>
      <c r="K148" s="5">
        <f t="shared" si="16"/>
        <v>0</v>
      </c>
      <c r="L148" s="5">
        <f t="shared" si="17"/>
        <v>0</v>
      </c>
      <c r="M148" s="5">
        <f t="shared" si="18"/>
        <v>0</v>
      </c>
      <c r="N148" s="5">
        <f t="shared" si="19"/>
        <v>0</v>
      </c>
      <c r="O148" s="5">
        <f t="shared" si="20"/>
        <v>0</v>
      </c>
    </row>
    <row r="149" spans="8:15" x14ac:dyDescent="0.25">
      <c r="H149" s="3" t="str">
        <f t="shared" si="14"/>
        <v/>
      </c>
      <c r="I149" s="5">
        <f>Zonas!B149</f>
        <v>0</v>
      </c>
      <c r="J149" s="5">
        <f t="shared" si="15"/>
        <v>0</v>
      </c>
      <c r="K149" s="5">
        <f t="shared" si="16"/>
        <v>0</v>
      </c>
      <c r="L149" s="5">
        <f t="shared" si="17"/>
        <v>0</v>
      </c>
      <c r="M149" s="5">
        <f t="shared" si="18"/>
        <v>0</v>
      </c>
      <c r="N149" s="5">
        <f t="shared" si="19"/>
        <v>0</v>
      </c>
      <c r="O149" s="5">
        <f t="shared" si="20"/>
        <v>0</v>
      </c>
    </row>
    <row r="150" spans="8:15" x14ac:dyDescent="0.25">
      <c r="H150" s="3" t="str">
        <f t="shared" ref="H150" si="21">IF(A150="","",H149+1)</f>
        <v/>
      </c>
      <c r="I150" s="5">
        <f>Zonas!B150</f>
        <v>0</v>
      </c>
      <c r="J150" s="5">
        <f t="shared" ref="J150:O150" si="22">B150*$I150</f>
        <v>0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>
        <f t="shared" si="22"/>
        <v>0</v>
      </c>
      <c r="O150" s="5">
        <f t="shared" si="2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Macro</vt:lpstr>
      <vt:lpstr>Archivo</vt:lpstr>
      <vt:lpstr>Zonas</vt:lpstr>
      <vt:lpstr>Totales</vt:lpstr>
      <vt:lpstr>Paredes</vt:lpstr>
      <vt:lpstr>Cubiertas</vt:lpstr>
      <vt:lpstr>Suelos</vt:lpstr>
      <vt:lpstr>Pts</vt:lpstr>
      <vt:lpstr>Solar</vt:lpstr>
      <vt:lpstr>Ventanas</vt:lpstr>
      <vt:lpstr>Internas</vt:lpstr>
      <vt:lpstr>Ventilacion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dcterms:created xsi:type="dcterms:W3CDTF">2016-03-20T14:01:25Z</dcterms:created>
  <dcterms:modified xsi:type="dcterms:W3CDTF">2016-03-22T22:38:33Z</dcterms:modified>
</cp:coreProperties>
</file>